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1640"/>
  </bookViews>
  <sheets>
    <sheet name="記入例" sheetId="6" r:id="rId1"/>
    <sheet name="【換算表③】" sheetId="4" r:id="rId2"/>
  </sheets>
  <definedNames>
    <definedName name="_xlnm.Print_Area" localSheetId="1">【換算表③】!$A$1:$AL$63</definedName>
    <definedName name="_xlnm.Print_Area" localSheetId="0">記入例!$A$1:$AL$63</definedName>
  </definedNames>
  <calcPr calcId="162913"/>
</workbook>
</file>

<file path=xl/calcChain.xml><?xml version="1.0" encoding="utf-8"?>
<calcChain xmlns="http://schemas.openxmlformats.org/spreadsheetml/2006/main">
  <c r="J21" i="4" l="1"/>
  <c r="J21" i="6" l="1"/>
  <c r="J23" i="4"/>
  <c r="K18" i="4"/>
  <c r="L21" i="4" l="1"/>
  <c r="K18" i="6" l="1"/>
  <c r="J49" i="6"/>
  <c r="H50" i="6"/>
  <c r="H49" i="6"/>
  <c r="H48" i="6"/>
  <c r="H47" i="6"/>
  <c r="H45" i="6"/>
  <c r="H46" i="6" s="1"/>
  <c r="H44" i="6"/>
  <c r="H43" i="6"/>
  <c r="H42" i="6"/>
  <c r="H41" i="6"/>
  <c r="H39" i="6"/>
  <c r="H40" i="6" s="1"/>
  <c r="H37" i="6"/>
  <c r="H38" i="6" s="1"/>
  <c r="H35" i="6"/>
  <c r="H36" i="6" s="1"/>
  <c r="H33" i="6"/>
  <c r="H34" i="6" s="1"/>
  <c r="L23" i="4"/>
  <c r="J25" i="4"/>
  <c r="L25" i="4" s="1"/>
  <c r="J27" i="4"/>
  <c r="L27" i="4" s="1"/>
  <c r="J29" i="4"/>
  <c r="L29" i="4" s="1"/>
  <c r="J31" i="4"/>
  <c r="L31" i="4" s="1"/>
  <c r="J33" i="4"/>
  <c r="L33" i="4" s="1"/>
  <c r="J35" i="4"/>
  <c r="L35" i="4" s="1"/>
  <c r="J37" i="4"/>
  <c r="L37" i="4" s="1"/>
  <c r="J39" i="4"/>
  <c r="L39" i="4" s="1"/>
  <c r="J41" i="4"/>
  <c r="L41" i="4" s="1"/>
  <c r="J43" i="4"/>
  <c r="L43" i="4" s="1"/>
  <c r="J45" i="4"/>
  <c r="L45" i="4" s="1"/>
  <c r="J47" i="4"/>
  <c r="L47" i="4" s="1"/>
  <c r="J49" i="4"/>
  <c r="L49" i="4" s="1"/>
  <c r="L21" i="6"/>
  <c r="J23" i="6"/>
  <c r="L23" i="6" s="1"/>
  <c r="J25" i="6"/>
  <c r="J27" i="6"/>
  <c r="J29" i="6"/>
  <c r="J31" i="6"/>
  <c r="J33" i="6"/>
  <c r="J35" i="6"/>
  <c r="J37" i="6"/>
  <c r="J39" i="6"/>
  <c r="J41" i="6"/>
  <c r="J43" i="6"/>
  <c r="J45" i="6"/>
  <c r="J47" i="6"/>
  <c r="H21" i="6"/>
  <c r="L35" i="6" l="1"/>
  <c r="AK53" i="6"/>
  <c r="AF53" i="6"/>
  <c r="AD53" i="6"/>
  <c r="AB53" i="6"/>
  <c r="Z53" i="6"/>
  <c r="X53" i="6"/>
  <c r="V53" i="6"/>
  <c r="T53" i="6"/>
  <c r="R53" i="6"/>
  <c r="P53" i="6"/>
  <c r="N53" i="6"/>
  <c r="L53" i="6"/>
  <c r="AJ51" i="6"/>
  <c r="AJ52" i="6" s="1"/>
  <c r="AE51" i="6"/>
  <c r="AE52" i="6" s="1"/>
  <c r="AC51" i="6"/>
  <c r="AC52" i="6" s="1"/>
  <c r="AA51" i="6"/>
  <c r="AA52" i="6" s="1"/>
  <c r="Y51" i="6"/>
  <c r="Y52" i="6" s="1"/>
  <c r="W51" i="6"/>
  <c r="W52" i="6" s="1"/>
  <c r="U51" i="6"/>
  <c r="U52" i="6" s="1"/>
  <c r="S51" i="6"/>
  <c r="S52" i="6" s="1"/>
  <c r="Q51" i="6"/>
  <c r="Q52" i="6" s="1"/>
  <c r="O51" i="6"/>
  <c r="O52" i="6" s="1"/>
  <c r="M51" i="6"/>
  <c r="M52" i="6" s="1"/>
  <c r="K51" i="6"/>
  <c r="K52" i="6" s="1"/>
  <c r="AG52" i="6" s="1"/>
  <c r="H31" i="6"/>
  <c r="H32" i="6" s="1"/>
  <c r="H29" i="6"/>
  <c r="H30" i="6" s="1"/>
  <c r="H27" i="6"/>
  <c r="H28" i="6" s="1"/>
  <c r="H25" i="6"/>
  <c r="H26" i="6" s="1"/>
  <c r="H23" i="6"/>
  <c r="H24" i="6" s="1"/>
  <c r="H22" i="6"/>
  <c r="AJ18" i="6"/>
  <c r="AE18" i="6"/>
  <c r="AF21" i="6" s="1"/>
  <c r="AC18" i="6"/>
  <c r="AD41" i="6" s="1"/>
  <c r="AA18" i="6"/>
  <c r="AB45" i="6" s="1"/>
  <c r="Y18" i="6"/>
  <c r="W18" i="6"/>
  <c r="X45" i="6" s="1"/>
  <c r="U18" i="6"/>
  <c r="V41" i="6" s="1"/>
  <c r="S18" i="6"/>
  <c r="T45" i="6" s="1"/>
  <c r="Q18" i="6"/>
  <c r="O18" i="6"/>
  <c r="M18" i="6"/>
  <c r="N41" i="6" s="1"/>
  <c r="N35" i="6" l="1"/>
  <c r="AF29" i="6"/>
  <c r="AD43" i="6"/>
  <c r="L29" i="6"/>
  <c r="AD35" i="6"/>
  <c r="AF45" i="6"/>
  <c r="AD27" i="6"/>
  <c r="P45" i="6"/>
  <c r="R39" i="6"/>
  <c r="N39" i="6"/>
  <c r="P39" i="6"/>
  <c r="L39" i="6"/>
  <c r="AD49" i="6"/>
  <c r="L49" i="6"/>
  <c r="AK43" i="6"/>
  <c r="L43" i="6"/>
  <c r="AD47" i="6"/>
  <c r="L47" i="6"/>
  <c r="AK29" i="6"/>
  <c r="AK41" i="6"/>
  <c r="L41" i="6"/>
  <c r="N43" i="6"/>
  <c r="AK21" i="6"/>
  <c r="P49" i="6"/>
  <c r="X49" i="6"/>
  <c r="AF49" i="6"/>
  <c r="X21" i="6"/>
  <c r="X29" i="6"/>
  <c r="AK35" i="6"/>
  <c r="V43" i="6"/>
  <c r="AK45" i="6"/>
  <c r="L45" i="6"/>
  <c r="N45" i="6"/>
  <c r="Z27" i="6"/>
  <c r="L27" i="6"/>
  <c r="AK25" i="6"/>
  <c r="L25" i="6"/>
  <c r="N27" i="6"/>
  <c r="AK33" i="6"/>
  <c r="L33" i="6"/>
  <c r="P21" i="6"/>
  <c r="N23" i="6"/>
  <c r="V27" i="6"/>
  <c r="P29" i="6"/>
  <c r="AD31" i="6"/>
  <c r="L31" i="6"/>
  <c r="V35" i="6"/>
  <c r="AK37" i="6"/>
  <c r="L37" i="6"/>
  <c r="N37" i="6"/>
  <c r="P37" i="6"/>
  <c r="X37" i="6"/>
  <c r="AF37" i="6"/>
  <c r="Z39" i="6"/>
  <c r="T41" i="6"/>
  <c r="Z47" i="6"/>
  <c r="AB49" i="6"/>
  <c r="T21" i="6"/>
  <c r="V23" i="6"/>
  <c r="AD23" i="6"/>
  <c r="P25" i="6"/>
  <c r="X25" i="6"/>
  <c r="AF25" i="6"/>
  <c r="R27" i="6"/>
  <c r="AK27" i="6"/>
  <c r="T29" i="6"/>
  <c r="Z35" i="6"/>
  <c r="T37" i="6"/>
  <c r="AB37" i="6"/>
  <c r="V39" i="6"/>
  <c r="AD39" i="6"/>
  <c r="P41" i="6"/>
  <c r="X41" i="6"/>
  <c r="AF41" i="6"/>
  <c r="R43" i="6"/>
  <c r="N21" i="6"/>
  <c r="V21" i="6"/>
  <c r="AD21" i="6"/>
  <c r="P23" i="6"/>
  <c r="X23" i="6"/>
  <c r="AF23" i="6"/>
  <c r="R25" i="6"/>
  <c r="Z25" i="6"/>
  <c r="T27" i="6"/>
  <c r="AB27" i="6"/>
  <c r="N29" i="6"/>
  <c r="V29" i="6"/>
  <c r="AD29" i="6"/>
  <c r="P31" i="6"/>
  <c r="X31" i="6"/>
  <c r="AF31" i="6"/>
  <c r="R33" i="6"/>
  <c r="Z33" i="6"/>
  <c r="T35" i="6"/>
  <c r="AB35" i="6"/>
  <c r="V37" i="6"/>
  <c r="AD37" i="6"/>
  <c r="X39" i="6"/>
  <c r="AF39" i="6"/>
  <c r="R41" i="6"/>
  <c r="Z41" i="6"/>
  <c r="T43" i="6"/>
  <c r="AB43" i="6"/>
  <c r="V45" i="6"/>
  <c r="AD45" i="6"/>
  <c r="P47" i="6"/>
  <c r="X47" i="6"/>
  <c r="AF47" i="6"/>
  <c r="R49" i="6"/>
  <c r="Z49" i="6"/>
  <c r="AK49" i="6"/>
  <c r="R23" i="6"/>
  <c r="AK23" i="6"/>
  <c r="AB25" i="6"/>
  <c r="AK31" i="6"/>
  <c r="Z23" i="6"/>
  <c r="T25" i="6"/>
  <c r="R31" i="6"/>
  <c r="AK39" i="6"/>
  <c r="R47" i="6"/>
  <c r="T49" i="6"/>
  <c r="R21" i="6"/>
  <c r="Z21" i="6"/>
  <c r="T23" i="6"/>
  <c r="AB23" i="6"/>
  <c r="N25" i="6"/>
  <c r="V25" i="6"/>
  <c r="AD25" i="6"/>
  <c r="P27" i="6"/>
  <c r="X27" i="6"/>
  <c r="AF27" i="6"/>
  <c r="R29" i="6"/>
  <c r="Z29" i="6"/>
  <c r="T31" i="6"/>
  <c r="AB31" i="6"/>
  <c r="N33" i="6"/>
  <c r="V33" i="6"/>
  <c r="AD33" i="6"/>
  <c r="P35" i="6"/>
  <c r="X35" i="6"/>
  <c r="AF35" i="6"/>
  <c r="R37" i="6"/>
  <c r="Z37" i="6"/>
  <c r="T39" i="6"/>
  <c r="AB39" i="6"/>
  <c r="P43" i="6"/>
  <c r="X43" i="6"/>
  <c r="AF43" i="6"/>
  <c r="R45" i="6"/>
  <c r="Z45" i="6"/>
  <c r="T47" i="6"/>
  <c r="AB47" i="6"/>
  <c r="N49" i="6"/>
  <c r="V49" i="6"/>
  <c r="Z31" i="6"/>
  <c r="T33" i="6"/>
  <c r="AB33" i="6"/>
  <c r="AB41" i="6"/>
  <c r="AK47" i="6"/>
  <c r="AG51" i="6"/>
  <c r="AH51" i="6" s="1"/>
  <c r="AB21" i="6"/>
  <c r="AB29" i="6"/>
  <c r="N31" i="6"/>
  <c r="V31" i="6"/>
  <c r="P33" i="6"/>
  <c r="X33" i="6"/>
  <c r="AF33" i="6"/>
  <c r="R35" i="6"/>
  <c r="Z43" i="6"/>
  <c r="N47" i="6"/>
  <c r="V47" i="6"/>
  <c r="H49" i="4"/>
  <c r="H47" i="4"/>
  <c r="H45" i="4"/>
  <c r="H43" i="4"/>
  <c r="H41" i="4"/>
  <c r="H39" i="4"/>
  <c r="H37" i="4"/>
  <c r="H35" i="4"/>
  <c r="H33" i="4"/>
  <c r="H31" i="4"/>
  <c r="H29" i="4"/>
  <c r="H27" i="4"/>
  <c r="H25" i="4"/>
  <c r="H23" i="4"/>
  <c r="K53" i="6" l="1"/>
  <c r="AJ53" i="6"/>
  <c r="W53" i="6"/>
  <c r="AE53" i="6"/>
  <c r="O53" i="6"/>
  <c r="U53" i="6"/>
  <c r="M53" i="6"/>
  <c r="AA53" i="6"/>
  <c r="Y53" i="6"/>
  <c r="S53" i="6"/>
  <c r="Q53" i="6"/>
  <c r="AC53" i="6"/>
  <c r="AJ18" i="4"/>
  <c r="AE18" i="4"/>
  <c r="AF49" i="4" s="1"/>
  <c r="AC18" i="4"/>
  <c r="AA18" i="4"/>
  <c r="Y18" i="4"/>
  <c r="W18" i="4"/>
  <c r="U18" i="4"/>
  <c r="S18" i="4"/>
  <c r="Q18" i="4"/>
  <c r="O18" i="4"/>
  <c r="P47" i="4" s="1"/>
  <c r="M18" i="4"/>
  <c r="H21" i="4"/>
  <c r="H22" i="4" s="1"/>
  <c r="P45" i="4"/>
  <c r="H24" i="4"/>
  <c r="H26" i="4"/>
  <c r="H28" i="4"/>
  <c r="H30" i="4"/>
  <c r="H32" i="4"/>
  <c r="H34" i="4"/>
  <c r="H36" i="4"/>
  <c r="H38" i="4"/>
  <c r="H40" i="4"/>
  <c r="H42" i="4"/>
  <c r="H44" i="4"/>
  <c r="H46" i="4"/>
  <c r="H48" i="4"/>
  <c r="H50" i="4"/>
  <c r="K51" i="4"/>
  <c r="K52" i="4" s="1"/>
  <c r="M51" i="4"/>
  <c r="M52" i="4" s="1"/>
  <c r="O51" i="4"/>
  <c r="O52" i="4" s="1"/>
  <c r="Q51" i="4"/>
  <c r="Q52" i="4" s="1"/>
  <c r="S51" i="4"/>
  <c r="S52" i="4" s="1"/>
  <c r="U51" i="4"/>
  <c r="U52" i="4" s="1"/>
  <c r="W51" i="4"/>
  <c r="W52" i="4" s="1"/>
  <c r="Y51" i="4"/>
  <c r="Y52" i="4" s="1"/>
  <c r="AA51" i="4"/>
  <c r="AA52" i="4" s="1"/>
  <c r="AC51" i="4"/>
  <c r="AC52" i="4" s="1"/>
  <c r="AE51" i="4"/>
  <c r="AE52" i="4" s="1"/>
  <c r="AJ51" i="4"/>
  <c r="AJ52" i="4" s="1"/>
  <c r="L53" i="4"/>
  <c r="N53" i="4"/>
  <c r="P53" i="4"/>
  <c r="R53" i="4"/>
  <c r="T53" i="4"/>
  <c r="V53" i="4"/>
  <c r="X53" i="4"/>
  <c r="Z53" i="4"/>
  <c r="AB53" i="4"/>
  <c r="AD53" i="4"/>
  <c r="AF53" i="4"/>
  <c r="AK53" i="4"/>
  <c r="N45" i="4"/>
  <c r="V49" i="4"/>
  <c r="N39" i="4"/>
  <c r="V47" i="4"/>
  <c r="AG53" i="6" l="1"/>
  <c r="AH53" i="6" s="1"/>
  <c r="AH55" i="6" s="1"/>
  <c r="P23" i="4"/>
  <c r="Z47" i="4"/>
  <c r="AF39" i="4"/>
  <c r="AD41" i="4"/>
  <c r="P49" i="4"/>
  <c r="V35" i="4"/>
  <c r="AD31" i="4"/>
  <c r="X27" i="4"/>
  <c r="T45" i="4"/>
  <c r="V39" i="4"/>
  <c r="P37" i="4"/>
  <c r="V45" i="4"/>
  <c r="AD49" i="4"/>
  <c r="AG51" i="4"/>
  <c r="AG52" i="4"/>
  <c r="AD43" i="4"/>
  <c r="N33" i="4"/>
  <c r="AB35" i="4"/>
  <c r="X35" i="4"/>
  <c r="R35" i="4"/>
  <c r="X33" i="4"/>
  <c r="AK29" i="4"/>
  <c r="N27" i="4"/>
  <c r="X37" i="4"/>
  <c r="X29" i="4"/>
  <c r="T33" i="4"/>
  <c r="R25" i="4"/>
  <c r="Z35" i="4"/>
  <c r="T43" i="4"/>
  <c r="Z49" i="4"/>
  <c r="Z39" i="4"/>
  <c r="AB49" i="4"/>
  <c r="Z25" i="4"/>
  <c r="T49" i="4"/>
  <c r="Z45" i="4"/>
  <c r="Z41" i="4"/>
  <c r="AB37" i="4"/>
  <c r="AK49" i="4"/>
  <c r="T37" i="4"/>
  <c r="Z27" i="4"/>
  <c r="Z37" i="4"/>
  <c r="R45" i="4"/>
  <c r="AK33" i="4"/>
  <c r="AK25" i="4"/>
  <c r="Z33" i="4"/>
  <c r="AD33" i="4"/>
  <c r="Z31" i="4"/>
  <c r="P31" i="4"/>
  <c r="AK31" i="4"/>
  <c r="AF29" i="4"/>
  <c r="Z29" i="4"/>
  <c r="AK23" i="4"/>
  <c r="X23" i="4"/>
  <c r="AB23" i="4"/>
  <c r="X39" i="4"/>
  <c r="AF47" i="4"/>
  <c r="AF43" i="4"/>
  <c r="X25" i="4"/>
  <c r="R29" i="4"/>
  <c r="AD37" i="4"/>
  <c r="AD23" i="4"/>
  <c r="R49" i="4"/>
  <c r="X47" i="4"/>
  <c r="AD25" i="4"/>
  <c r="R41" i="4"/>
  <c r="AF27" i="4"/>
  <c r="P43" i="4"/>
  <c r="R39" i="4"/>
  <c r="R37" i="4"/>
  <c r="R23" i="4"/>
  <c r="AF33" i="4"/>
  <c r="R31" i="4"/>
  <c r="R43" i="4"/>
  <c r="X21" i="4"/>
  <c r="X41" i="4"/>
  <c r="AD47" i="4"/>
  <c r="P39" i="4"/>
  <c r="AF31" i="4"/>
  <c r="V31" i="4"/>
  <c r="AD29" i="4"/>
  <c r="AD27" i="4"/>
  <c r="AF45" i="4"/>
  <c r="R47" i="4"/>
  <c r="AF35" i="4"/>
  <c r="AF25" i="4"/>
  <c r="AF41" i="4"/>
  <c r="V37" i="4"/>
  <c r="X49" i="4"/>
  <c r="AF23" i="4"/>
  <c r="V23" i="4"/>
  <c r="AD39" i="4"/>
  <c r="X31" i="4"/>
  <c r="V29" i="4"/>
  <c r="R33" i="4"/>
  <c r="X45" i="4"/>
  <c r="V43" i="4"/>
  <c r="R27" i="4"/>
  <c r="AD45" i="4"/>
  <c r="X43" i="4"/>
  <c r="AF37" i="4"/>
  <c r="AD35" i="4"/>
  <c r="AB21" i="4"/>
  <c r="T21" i="4"/>
  <c r="Z21" i="4"/>
  <c r="R21" i="4"/>
  <c r="V21" i="4"/>
  <c r="AF21" i="4"/>
  <c r="AD21" i="4"/>
  <c r="P21" i="4"/>
  <c r="N23" i="4"/>
  <c r="AB41" i="4"/>
  <c r="T35" i="4"/>
  <c r="AB27" i="4"/>
  <c r="N29" i="4"/>
  <c r="AB39" i="4"/>
  <c r="T25" i="4"/>
  <c r="AB33" i="4"/>
  <c r="T47" i="4"/>
  <c r="N43" i="4"/>
  <c r="AB47" i="4"/>
  <c r="AB25" i="4"/>
  <c r="T27" i="4"/>
  <c r="AB29" i="4"/>
  <c r="T41" i="4"/>
  <c r="N49" i="4"/>
  <c r="N41" i="4"/>
  <c r="T31" i="4"/>
  <c r="N21" i="4"/>
  <c r="T23" i="4"/>
  <c r="AB31" i="4"/>
  <c r="N37" i="4"/>
  <c r="T39" i="4"/>
  <c r="AB43" i="4"/>
  <c r="N31" i="4"/>
  <c r="T29" i="4"/>
  <c r="AB45" i="4"/>
  <c r="N25" i="4"/>
  <c r="N47" i="4"/>
  <c r="N35" i="4"/>
  <c r="V33" i="4"/>
  <c r="AK21" i="4"/>
  <c r="V41" i="4"/>
  <c r="V25" i="4"/>
  <c r="Z43" i="4"/>
  <c r="P41" i="4"/>
  <c r="P33" i="4"/>
  <c r="P29" i="4"/>
  <c r="V27" i="4"/>
  <c r="Z23" i="4"/>
  <c r="AK41" i="4"/>
  <c r="P25" i="4"/>
  <c r="AK39" i="4"/>
  <c r="AK45" i="4"/>
  <c r="AK37" i="4"/>
  <c r="P35" i="4"/>
  <c r="P27" i="4"/>
  <c r="AK35" i="4"/>
  <c r="AK27" i="4"/>
  <c r="AK47" i="4"/>
  <c r="AK43" i="4"/>
  <c r="AH51" i="4" l="1"/>
  <c r="K53" i="4"/>
  <c r="W53" i="4"/>
  <c r="AC53" i="4"/>
  <c r="S53" i="4"/>
  <c r="Y53" i="4"/>
  <c r="AE53" i="4"/>
  <c r="O53" i="4"/>
  <c r="U53" i="4"/>
  <c r="AJ53" i="4"/>
  <c r="Q53" i="4"/>
  <c r="AA53" i="4"/>
  <c r="M53" i="4"/>
  <c r="AG53" i="4" l="1"/>
  <c r="AH53" i="4" s="1"/>
  <c r="AH55" i="4" s="1"/>
</calcChain>
</file>

<file path=xl/comments1.xml><?xml version="1.0" encoding="utf-8"?>
<comments xmlns="http://schemas.openxmlformats.org/spreadsheetml/2006/main">
  <authors>
    <author>作成者</author>
  </authors>
  <commentList>
    <comment ref="G9" authorId="0" shapeId="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F21" authorId="0" shapeId="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comments2.xml><?xml version="1.0" encoding="utf-8"?>
<comments xmlns="http://schemas.openxmlformats.org/spreadsheetml/2006/main">
  <authors>
    <author>作成者</author>
  </authors>
  <commentList>
    <comment ref="G9" authorId="0" shapeId="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F21" authorId="0" shapeId="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sharedStrings.xml><?xml version="1.0" encoding="utf-8"?>
<sst xmlns="http://schemas.openxmlformats.org/spreadsheetml/2006/main" count="233" uniqueCount="92">
  <si>
    <t>入力方法</t>
    <rPh sb="0" eb="2">
      <t>ニュウリョク</t>
    </rPh>
    <rPh sb="2" eb="4">
      <t>ホウホウ</t>
    </rPh>
    <phoneticPr fontId="4"/>
  </si>
  <si>
    <t>の該当する箇所のみ入力してください。</t>
  </si>
  <si>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</si>
  <si>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</si>
  <si>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サービス種類　　　　　　　　　</t>
    <phoneticPr fontId="4"/>
  </si>
  <si>
    <t>：</t>
    <phoneticPr fontId="4"/>
  </si>
  <si>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4"/>
  </si>
  <si>
    <t>事業所名　</t>
    <rPh sb="3" eb="4">
      <t>メイ</t>
    </rPh>
    <phoneticPr fontId="4"/>
  </si>
  <si>
    <t xml:space="preserve">5
</t>
    <phoneticPr fontId="4"/>
  </si>
  <si>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51" eb="53">
      <t>レンゾク</t>
    </rPh>
    <rPh sb="56" eb="57">
      <t>ツキ</t>
    </rPh>
    <rPh sb="57" eb="58">
      <t>ブン</t>
    </rPh>
    <rPh sb="60" eb="62">
      <t>ニュウリョク</t>
    </rPh>
    <rPh sb="77" eb="78">
      <t>ガツ</t>
    </rPh>
    <rPh sb="79" eb="81">
      <t>バアイ</t>
    </rPh>
    <rPh sb="82" eb="84">
      <t>ベット</t>
    </rPh>
    <rPh sb="84" eb="86">
      <t>ケイサン</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</si>
  <si>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</si>
  <si>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開設(再開）年月日</t>
    <rPh sb="0" eb="2">
      <t>カイセツ</t>
    </rPh>
    <rPh sb="3" eb="5">
      <t>サイカイ</t>
    </rPh>
    <rPh sb="6" eb="9">
      <t>ネンガッピ</t>
    </rPh>
    <phoneticPr fontId="4"/>
  </si>
  <si>
    <t>一覧表対象年度</t>
    <rPh sb="0" eb="2">
      <t>イチラン</t>
    </rPh>
    <rPh sb="2" eb="3">
      <t>ヒョウ</t>
    </rPh>
    <rPh sb="3" eb="5">
      <t>タイショウ</t>
    </rPh>
    <rPh sb="5" eb="7">
      <t>ネンド</t>
    </rPh>
    <phoneticPr fontId="4"/>
  </si>
  <si>
    <t>年度</t>
    <rPh sb="0" eb="2">
      <t>ネンド</t>
    </rPh>
    <phoneticPr fontId="4"/>
  </si>
  <si>
    <t xml:space="preserve">※
</t>
    <phoneticPr fontId="4"/>
  </si>
  <si>
    <t>年度（</t>
    <rPh sb="0" eb="2">
      <t>ネンド</t>
    </rPh>
    <phoneticPr fontId="4"/>
  </si>
  <si>
    <t>年</t>
    <rPh sb="0" eb="1">
      <t>ネン</t>
    </rPh>
    <phoneticPr fontId="4"/>
  </si>
  <si>
    <t>月）</t>
    <rPh sb="0" eb="1">
      <t>ガツ</t>
    </rPh>
    <phoneticPr fontId="4"/>
  </si>
  <si>
    <t>〔参考〕</t>
    <rPh sb="1" eb="3">
      <t>サンコウ</t>
    </rPh>
    <phoneticPr fontId="4"/>
  </si>
  <si>
    <t>職　種</t>
    <rPh sb="0" eb="1">
      <t>ショク</t>
    </rPh>
    <rPh sb="2" eb="3">
      <t>タネ</t>
    </rPh>
    <phoneticPr fontId="4"/>
  </si>
  <si>
    <t>氏　　名</t>
    <rPh sb="0" eb="1">
      <t>シ</t>
    </rPh>
    <rPh sb="3" eb="4">
      <t>メイ</t>
    </rPh>
    <phoneticPr fontId="4"/>
  </si>
  <si>
    <t>従業者の就業状況</t>
    <rPh sb="0" eb="3">
      <t>ジュウギョウシャ</t>
    </rPh>
    <rPh sb="4" eb="6">
      <t>シュウギョウ</t>
    </rPh>
    <rPh sb="6" eb="8">
      <t>ジョウキョウ</t>
    </rPh>
    <phoneticPr fontId="4"/>
  </si>
  <si>
    <t>計</t>
    <rPh sb="0" eb="1">
      <t>ケイ</t>
    </rPh>
    <phoneticPr fontId="4"/>
  </si>
  <si>
    <t>常勤換算数
の平均</t>
    <rPh sb="0" eb="2">
      <t>ジョウキン</t>
    </rPh>
    <rPh sb="2" eb="4">
      <t>カンザン</t>
    </rPh>
    <rPh sb="4" eb="5">
      <t>スウ</t>
    </rPh>
    <rPh sb="7" eb="9">
      <t>ヘイキン</t>
    </rPh>
    <phoneticPr fontId="4"/>
  </si>
  <si>
    <t>就業年月日</t>
    <rPh sb="0" eb="2">
      <t>シュウギョウ</t>
    </rPh>
    <rPh sb="2" eb="5">
      <t>ネンガッピ</t>
    </rPh>
    <phoneticPr fontId="4"/>
  </si>
  <si>
    <t>基準年月日</t>
    <rPh sb="0" eb="2">
      <t>キジュン</t>
    </rPh>
    <rPh sb="2" eb="5">
      <t>ネンガッピ</t>
    </rPh>
    <phoneticPr fontId="4"/>
  </si>
  <si>
    <t>換算数</t>
    <rPh sb="0" eb="2">
      <t>カンザン</t>
    </rPh>
    <rPh sb="2" eb="3">
      <t>スウ</t>
    </rPh>
    <phoneticPr fontId="4"/>
  </si>
  <si>
    <t>該当</t>
    <phoneticPr fontId="4"/>
  </si>
  <si>
    <t>退職年月日</t>
    <rPh sb="0" eb="2">
      <t>タイショク</t>
    </rPh>
    <rPh sb="2" eb="5">
      <t>ネンガッピ</t>
    </rPh>
    <phoneticPr fontId="4"/>
  </si>
  <si>
    <t>勤続年数</t>
    <rPh sb="0" eb="2">
      <t>キンゾク</t>
    </rPh>
    <rPh sb="2" eb="4">
      <t>ネンスウ</t>
    </rPh>
    <phoneticPr fontId="4"/>
  </si>
  <si>
    <t>①　サービスを直接提供する者の（常勤換算）総数</t>
    <rPh sb="7" eb="9">
      <t>チョクセツ</t>
    </rPh>
    <rPh sb="9" eb="11">
      <t>テイキョウ</t>
    </rPh>
    <rPh sb="13" eb="14">
      <t>モノ</t>
    </rPh>
    <rPh sb="16" eb="18">
      <t>ジョウキン</t>
    </rPh>
    <rPh sb="18" eb="20">
      <t>カンザン</t>
    </rPh>
    <rPh sb="21" eb="23">
      <t>ソウスウ</t>
    </rPh>
    <phoneticPr fontId="4"/>
  </si>
  <si>
    <t>②　①のうち勤続年数３年以上の者の（常勤換算）総数</t>
    <rPh sb="6" eb="8">
      <t>キンゾク</t>
    </rPh>
    <rPh sb="8" eb="10">
      <t>ネンスウ</t>
    </rPh>
    <rPh sb="11" eb="12">
      <t>ネン</t>
    </rPh>
    <rPh sb="12" eb="14">
      <t>イジョウ</t>
    </rPh>
    <rPh sb="15" eb="16">
      <t>モノ</t>
    </rPh>
    <rPh sb="18" eb="20">
      <t>ジョウキン</t>
    </rPh>
    <rPh sb="20" eb="22">
      <t>カンザン</t>
    </rPh>
    <rPh sb="23" eb="25">
      <t>ソウスウ</t>
    </rPh>
    <phoneticPr fontId="4"/>
  </si>
  <si>
    <t>備考１</t>
    <phoneticPr fontId="4"/>
  </si>
  <si>
    <t>利用者にサービスを直接提供する職員全員の状況について入力してください。</t>
    <phoneticPr fontId="4"/>
  </si>
  <si>
    <t>結果</t>
    <rPh sb="0" eb="2">
      <t>ケッカ</t>
    </rPh>
    <phoneticPr fontId="4"/>
  </si>
  <si>
    <t>②/①</t>
    <phoneticPr fontId="4"/>
  </si>
  <si>
    <t>:</t>
    <phoneticPr fontId="4"/>
  </si>
  <si>
    <t>認知症対応型共同生活介護</t>
    <rPh sb="0" eb="2">
      <t>ニンチ</t>
    </rPh>
    <rPh sb="2" eb="3">
      <t>ショウ</t>
    </rPh>
    <rPh sb="3" eb="6">
      <t>タイオウガタ</t>
    </rPh>
    <rPh sb="6" eb="8">
      <t>キョウドウ</t>
    </rPh>
    <rPh sb="8" eb="10">
      <t>セイカツ</t>
    </rPh>
    <rPh sb="10" eb="12">
      <t>カイゴ</t>
    </rPh>
    <phoneticPr fontId="4"/>
  </si>
  <si>
    <t>介護従業者として勤務を行う職員</t>
    <rPh sb="0" eb="2">
      <t>カイゴ</t>
    </rPh>
    <rPh sb="2" eb="5">
      <t>ジュウギョウシャ</t>
    </rPh>
    <rPh sb="8" eb="10">
      <t>キンム</t>
    </rPh>
    <rPh sb="11" eb="12">
      <t>オコナ</t>
    </rPh>
    <rPh sb="13" eb="14">
      <t>ショク</t>
    </rPh>
    <rPh sb="14" eb="15">
      <t>イン</t>
    </rPh>
    <phoneticPr fontId="4"/>
  </si>
  <si>
    <t>　　　２</t>
    <phoneticPr fontId="4"/>
  </si>
  <si>
    <t>加算に係る要件　（介護予防含む）</t>
    <phoneticPr fontId="4"/>
  </si>
  <si>
    <t>30%　以上</t>
    <rPh sb="4" eb="6">
      <t>イジョウ</t>
    </rPh>
    <phoneticPr fontId="4"/>
  </si>
  <si>
    <t>（介護予防）通所リハビリテーション</t>
    <rPh sb="1" eb="3">
      <t>カイゴ</t>
    </rPh>
    <rPh sb="3" eb="5">
      <t>ヨボウ</t>
    </rPh>
    <rPh sb="6" eb="8">
      <t>ツウショ</t>
    </rPh>
    <phoneticPr fontId="13"/>
  </si>
  <si>
    <t>通所介護・通所介護相当サービス</t>
    <rPh sb="0" eb="15">
      <t>ツ</t>
    </rPh>
    <phoneticPr fontId="13"/>
  </si>
  <si>
    <t>地域密着型通所介護・通所介護相当サービス</t>
    <rPh sb="0" eb="20">
      <t>チ</t>
    </rPh>
    <phoneticPr fontId="13"/>
  </si>
  <si>
    <t>（介護予防）短期入所生活介護</t>
    <rPh sb="1" eb="3">
      <t>カイゴ</t>
    </rPh>
    <rPh sb="3" eb="5">
      <t>ヨボウ</t>
    </rPh>
    <rPh sb="6" eb="8">
      <t>タンキ</t>
    </rPh>
    <rPh sb="8" eb="10">
      <t>ニュウショ</t>
    </rPh>
    <rPh sb="10" eb="12">
      <t>セイカツ</t>
    </rPh>
    <rPh sb="12" eb="14">
      <t>カイゴ</t>
    </rPh>
    <phoneticPr fontId="13"/>
  </si>
  <si>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4"/>
  </si>
  <si>
    <t>（介護予防）特定施設入居者生活介護</t>
    <rPh sb="1" eb="3">
      <t>カイゴ</t>
    </rPh>
    <rPh sb="3" eb="5">
      <t>ヨボウ</t>
    </rPh>
    <rPh sb="6" eb="17">
      <t>トクテイシセツニュウキョシャセイカツカイゴ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</si>
  <si>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</si>
  <si>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</si>
  <si>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t>
  </si>
  <si>
    <t>●●●●</t>
  </si>
  <si>
    <t>□□□□</t>
  </si>
  <si>
    <t>△△△△</t>
  </si>
  <si>
    <t>■■■■</t>
  </si>
  <si>
    <t>◎◎◎◎</t>
  </si>
  <si>
    <t>◇◇◇◇</t>
  </si>
  <si>
    <t>◆◆◆◆</t>
  </si>
  <si>
    <t>▲▲▲▲</t>
  </si>
  <si>
    <t>○○■■</t>
    <phoneticPr fontId="34"/>
  </si>
  <si>
    <t>・　職員の割合の算出に当たっては、常勤換算方法により算出した前年度（3月を除く。）の平均を用いることとする。</t>
    <phoneticPr fontId="4"/>
  </si>
  <si>
    <t>・　勤続年数とは、各月の前月の末日時点における勤続年数をいうものとする。</t>
    <phoneticPr fontId="4"/>
  </si>
  <si>
    <t xml:space="preserve">・　職員の割合の算出に当たっては、常勤換算方法により算出した前年度（3月を除く。）の平均を用いることとする。 </t>
    <phoneticPr fontId="4"/>
  </si>
  <si>
    <t>○○○○</t>
    <phoneticPr fontId="4"/>
  </si>
  <si>
    <t>％</t>
    <phoneticPr fontId="34"/>
  </si>
  <si>
    <t>従業者常勤換算一覧表（勤続年数</t>
    <phoneticPr fontId="34"/>
  </si>
  <si>
    <t>年以上職員一定割合以上雇用）</t>
    <phoneticPr fontId="34"/>
  </si>
  <si>
    <t>要件該当
年月</t>
    <rPh sb="0" eb="2">
      <t>ヨウケン</t>
    </rPh>
    <rPh sb="2" eb="4">
      <t>ガイトウ</t>
    </rPh>
    <rPh sb="5" eb="7">
      <t>ネンゲツ</t>
    </rPh>
    <phoneticPr fontId="4"/>
  </si>
  <si>
    <t>※ 請求事務等介護に関わらない業務に従事する時間は除く。</t>
    <rPh sb="2" eb="4">
      <t>セイキュウ</t>
    </rPh>
    <rPh sb="4" eb="6">
      <t>ジム</t>
    </rPh>
    <rPh sb="6" eb="7">
      <t>ナド</t>
    </rPh>
    <rPh sb="7" eb="9">
      <t>カイゴ</t>
    </rPh>
    <rPh sb="10" eb="11">
      <t>カカ</t>
    </rPh>
    <rPh sb="15" eb="17">
      <t>ギョウム</t>
    </rPh>
    <rPh sb="18" eb="20">
      <t>ジュウジ</t>
    </rPh>
    <rPh sb="22" eb="24">
      <t>ジカン</t>
    </rPh>
    <rPh sb="25" eb="26">
      <t>ノゾ</t>
    </rPh>
    <phoneticPr fontId="4"/>
  </si>
  <si>
    <t>通所リハビリテーション</t>
    <phoneticPr fontId="34"/>
  </si>
  <si>
    <t>理学療法士、作業療法士、言語聴覚士、看護職員、介護職員</t>
    <rPh sb="0" eb="2">
      <t>リガク</t>
    </rPh>
    <rPh sb="2" eb="5">
      <t>リョウホウシ</t>
    </rPh>
    <rPh sb="6" eb="8">
      <t>サギョウ</t>
    </rPh>
    <rPh sb="8" eb="11">
      <t>リョウホウシ</t>
    </rPh>
    <rPh sb="12" eb="17">
      <t>ゲンゴチョウカクシ</t>
    </rPh>
    <rPh sb="18" eb="20">
      <t>カンゴ</t>
    </rPh>
    <rPh sb="20" eb="22">
      <t>ショクイン</t>
    </rPh>
    <rPh sb="23" eb="25">
      <t>カイゴ</t>
    </rPh>
    <rPh sb="25" eb="27">
      <t>ショクイン</t>
    </rPh>
    <phoneticPr fontId="4"/>
  </si>
  <si>
    <t>生活相談員、看護職員、介護職員、機能訓練指導員</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phoneticPr fontId="4"/>
  </si>
  <si>
    <t>特定施設入所者生活介護、地域密着型介護老人福祉施設入居者生活介護</t>
    <phoneticPr fontId="34"/>
  </si>
  <si>
    <t>通所介護、地域密着型通所介護、認知症対応型通所介護、短期入所生活介護</t>
    <rPh sb="0" eb="2">
      <t>ツウショ</t>
    </rPh>
    <rPh sb="2" eb="4">
      <t>カイゴ</t>
    </rPh>
    <rPh sb="15" eb="17">
      <t>ニンチ</t>
    </rPh>
    <rPh sb="17" eb="18">
      <t>ショウ</t>
    </rPh>
    <rPh sb="18" eb="21">
      <t>タイオウガタ</t>
    </rPh>
    <rPh sb="21" eb="23">
      <t>ツウショ</t>
    </rPh>
    <rPh sb="23" eb="25">
      <t>カイゴ</t>
    </rPh>
    <phoneticPr fontId="4"/>
  </si>
  <si>
    <t>※介護従業者として勤務を行う職員であって、管理者又は計画作成担当者が介護従事者として兼務している場合はそれぞれ常勤1名として算定する。〔「平成21年4月改定関係Q&amp;A(Vol.1)」問123 参照〕</t>
    <rPh sb="1" eb="3">
      <t>カイゴ</t>
    </rPh>
    <rPh sb="3" eb="6">
      <t>ジュウギョウシャ</t>
    </rPh>
    <rPh sb="9" eb="11">
      <t>キンム</t>
    </rPh>
    <rPh sb="12" eb="13">
      <t>オコナ</t>
    </rPh>
    <rPh sb="14" eb="16">
      <t>ショクイン</t>
    </rPh>
    <rPh sb="21" eb="24">
      <t>カンリシャ</t>
    </rPh>
    <rPh sb="24" eb="25">
      <t>マタ</t>
    </rPh>
    <rPh sb="26" eb="28">
      <t>ケイカク</t>
    </rPh>
    <rPh sb="28" eb="30">
      <t>サクセイ</t>
    </rPh>
    <rPh sb="30" eb="33">
      <t>タントウシャ</t>
    </rPh>
    <rPh sb="34" eb="36">
      <t>カイゴ</t>
    </rPh>
    <rPh sb="36" eb="39">
      <t>ジュウジシャ</t>
    </rPh>
    <rPh sb="42" eb="44">
      <t>ケンム</t>
    </rPh>
    <rPh sb="48" eb="50">
      <t>バアイ</t>
    </rPh>
    <rPh sb="55" eb="57">
      <t>ジョウキン</t>
    </rPh>
    <rPh sb="58" eb="59">
      <t>メイ</t>
    </rPh>
    <rPh sb="62" eb="64">
      <t>サンテイ</t>
    </rPh>
    <rPh sb="76" eb="78">
      <t>カイテイ</t>
    </rPh>
    <rPh sb="78" eb="80">
      <t>カンケイ</t>
    </rPh>
    <phoneticPr fontId="4"/>
  </si>
  <si>
    <t>介護従業者</t>
    <rPh sb="0" eb="2">
      <t>カイゴ</t>
    </rPh>
    <rPh sb="2" eb="5">
      <t>ジュウギョウシャ</t>
    </rPh>
    <phoneticPr fontId="4"/>
  </si>
  <si>
    <t>退職している場合には、「退職年月日」欄を入力してください。</t>
    <rPh sb="0" eb="2">
      <t>タイショク</t>
    </rPh>
    <rPh sb="6" eb="8">
      <t>バアイ</t>
    </rPh>
    <rPh sb="12" eb="14">
      <t>タイショク</t>
    </rPh>
    <rPh sb="14" eb="17">
      <t>ネンガッピ</t>
    </rPh>
    <rPh sb="18" eb="19">
      <t>ラン</t>
    </rPh>
    <rPh sb="20" eb="22">
      <t>ニュウリョク</t>
    </rPh>
    <phoneticPr fontId="4"/>
  </si>
  <si>
    <t>「判定」欄は、何も入力しないでください。
当該月において算定要件に該当すると認められる場合は「○」、そうでない場合は「－」と判定されます。</t>
    <rPh sb="1" eb="3">
      <t>ハンテイ</t>
    </rPh>
    <rPh sb="4" eb="5">
      <t>ラン</t>
    </rPh>
    <rPh sb="7" eb="8">
      <t>ナニ</t>
    </rPh>
    <rPh sb="9" eb="11">
      <t>ニュウリョク</t>
    </rPh>
    <rPh sb="28" eb="30">
      <t>サンテイ</t>
    </rPh>
    <rPh sb="30" eb="32">
      <t>ヨウケン</t>
    </rPh>
    <rPh sb="33" eb="35">
      <t>ガイトウ</t>
    </rPh>
    <rPh sb="38" eb="39">
      <t>ミト</t>
    </rPh>
    <phoneticPr fontId="4"/>
  </si>
  <si>
    <t>・　勤続年数には、産休や介護休業、育児休業などの雇用関係が継続している期間を含めることができる。 〔「平成21年4月改定関係Q&amp;A(Vol.1)」問6 参照〕</t>
    <rPh sb="9" eb="11">
      <t>サンキュウ</t>
    </rPh>
    <rPh sb="12" eb="14">
      <t>カイゴ</t>
    </rPh>
    <rPh sb="14" eb="16">
      <t>キュウギョウ</t>
    </rPh>
    <rPh sb="17" eb="19">
      <t>イクジ</t>
    </rPh>
    <phoneticPr fontId="4"/>
  </si>
  <si>
    <t xml:space="preserve">・　勤続年数には、産休や介護休業、育児休業などの雇用関係が継続している期間を含めることができる。〔「平成21年4月改定関係Q&amp;A(Vol.1)」問6 参照〕 </t>
    <rPh sb="9" eb="11">
      <t>サンキュウ</t>
    </rPh>
    <rPh sb="12" eb="14">
      <t>カイゴ</t>
    </rPh>
    <rPh sb="14" eb="16">
      <t>キュウギョウ</t>
    </rPh>
    <rPh sb="17" eb="19">
      <t>イクジ</t>
    </rPh>
    <phoneticPr fontId="4"/>
  </si>
  <si>
    <r>
      <t>算定年度</t>
    </r>
    <r>
      <rPr>
        <sz val="8"/>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4"/>
  </si>
  <si>
    <t>（介護予防）訪問入浴介護</t>
    <rPh sb="1" eb="3">
      <t>カイゴ</t>
    </rPh>
    <rPh sb="3" eb="5">
      <t>ヨボウ</t>
    </rPh>
    <rPh sb="6" eb="12">
      <t>ホウモンニュウヨクカイゴ</t>
    </rPh>
    <phoneticPr fontId="34"/>
  </si>
  <si>
    <t>夜間対応型訪問介護</t>
    <rPh sb="0" eb="9">
      <t>ヤカンタイオウガタホウモンカイゴ</t>
    </rPh>
    <phoneticPr fontId="34"/>
  </si>
  <si>
    <t>（介護予防）訪問看護</t>
    <rPh sb="1" eb="5">
      <t>カイゴヨボウ</t>
    </rPh>
    <rPh sb="6" eb="8">
      <t>ホウモン</t>
    </rPh>
    <rPh sb="8" eb="10">
      <t>カンゴ</t>
    </rPh>
    <phoneticPr fontId="34"/>
  </si>
  <si>
    <r>
      <t>「就業年月日」等は、R1.5.1　など</t>
    </r>
    <r>
      <rPr>
        <u/>
        <sz val="9"/>
        <color rgb="FFFF0000"/>
        <rFont val="ＭＳ Ｐゴシック"/>
        <family val="3"/>
        <charset val="128"/>
      </rPr>
      <t>半角で入力</t>
    </r>
    <r>
      <rPr>
        <sz val="9"/>
        <color indexed="8"/>
        <rFont val="ＭＳ Ｐゴシック"/>
        <family val="3"/>
        <charset val="128"/>
      </rPr>
      <t>してください。</t>
    </r>
    <rPh sb="1" eb="3">
      <t>シュウギョウ</t>
    </rPh>
    <rPh sb="3" eb="6">
      <t>ネンガッピ</t>
    </rPh>
    <rPh sb="7" eb="8">
      <t>トウ</t>
    </rPh>
    <rPh sb="19" eb="21">
      <t>ハンカク</t>
    </rPh>
    <rPh sb="22" eb="24">
      <t>ニュウリョク</t>
    </rPh>
    <phoneticPr fontId="4"/>
  </si>
  <si>
    <t>｝</t>
    <phoneticPr fontId="4"/>
  </si>
  <si>
    <t>勤続年数７年以上の者の割合</t>
    <rPh sb="0" eb="2">
      <t>キンゾク</t>
    </rPh>
    <rPh sb="2" eb="4">
      <t>ネンスウ</t>
    </rPh>
    <rPh sb="5" eb="6">
      <t>ネン</t>
    </rPh>
    <rPh sb="6" eb="8">
      <t>イジョウ</t>
    </rPh>
    <rPh sb="9" eb="10">
      <t>モノ</t>
    </rPh>
    <rPh sb="11" eb="13">
      <t>ワリアイ</t>
    </rPh>
    <phoneticPr fontId="34"/>
  </si>
  <si>
    <t>勤続年数３年以上の者の割合</t>
    <rPh sb="0" eb="2">
      <t>キンゾク</t>
    </rPh>
    <rPh sb="2" eb="4">
      <t>ネンスウ</t>
    </rPh>
    <rPh sb="5" eb="6">
      <t>ネン</t>
    </rPh>
    <rPh sb="6" eb="8">
      <t>イジョウ</t>
    </rPh>
    <phoneticPr fontId="34"/>
  </si>
  <si>
    <t>②　①のうち勤続年数７年（又は３年）以上の者の（常勤換算）総数</t>
    <rPh sb="6" eb="8">
      <t>キンゾク</t>
    </rPh>
    <rPh sb="8" eb="10">
      <t>ネンスウ</t>
    </rPh>
    <rPh sb="11" eb="12">
      <t>ネン</t>
    </rPh>
    <rPh sb="13" eb="14">
      <t>マタ</t>
    </rPh>
    <rPh sb="16" eb="17">
      <t>ネン</t>
    </rPh>
    <rPh sb="18" eb="20">
      <t>イジョウ</t>
    </rPh>
    <rPh sb="21" eb="22">
      <t>モノ</t>
    </rPh>
    <rPh sb="24" eb="26">
      <t>ジョウキン</t>
    </rPh>
    <rPh sb="26" eb="28">
      <t>カンザン</t>
    </rPh>
    <rPh sb="29" eb="31">
      <t>ソウスウ</t>
    </rPh>
    <phoneticPr fontId="4"/>
  </si>
  <si>
    <t>30%　以上　（訪問看護・加算Ⅱの場合のみ）</t>
    <rPh sb="4" eb="6">
      <t>イジョウ</t>
    </rPh>
    <rPh sb="13" eb="15">
      <t>カサン</t>
    </rPh>
    <rPh sb="17" eb="19">
      <t>バアイ</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</si>
  <si>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37" eb="38">
      <t>トウ</t>
    </rPh>
    <phoneticPr fontId="4"/>
  </si>
  <si>
    <t>（介護予防）訪問所リハビリテーション</t>
    <rPh sb="1" eb="3">
      <t>カイゴ</t>
    </rPh>
    <rPh sb="3" eb="5">
      <t>ヨボウ</t>
    </rPh>
    <rPh sb="6" eb="8">
      <t>ホウモン</t>
    </rPh>
    <rPh sb="8" eb="9">
      <t>ジョ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</si>
</sst>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411]ge\.m"/>
    <numFmt numFmtId="178" formatCode="0.00_);[Red]\(0.00\)"/>
    <numFmt numFmtId="179" formatCode="0.0_ "/>
    <numFmt numFmtId="180" formatCode="0.00_ "/>
    <numFmt numFmtId="181" formatCode="[$-411]ge\.m\.d;@"/>
    <numFmt numFmtId="182" formatCode="&quot;令和&quot;\ 0"/>
    <numFmt numFmtId="183" formatCode="0.0_);[Red]\(0.0\)"/>
  </numFmts>
  <fonts count="38">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14"/>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10"/>
      <name val="ＭＳ Ｐゴシック"/>
      <family val="3"/>
      <charset val="128"/>
    </font>
    <font>
      <sz val="7"/>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9"/>
      <color rgb="FFFF0000"/>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4"/>
      <color indexed="8"/>
      <name val="ＭＳ Ｐゴシック"/>
      <family val="3"/>
      <charset val="128"/>
    </font>
    <font>
      <sz val="10"/>
      <color theme="1"/>
      <name val="ＭＳ Ｐゴシック"/>
      <family val="3"/>
      <charset val="128"/>
    </font>
    <font>
      <b/>
      <sz val="8"/>
      <color indexed="8"/>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diagonalDown="1">
      <left/>
      <right style="medium">
        <color indexed="64"/>
      </right>
      <top/>
      <bottom/>
      <diagonal style="thin">
        <color indexed="64"/>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bottom style="double">
        <color indexed="64"/>
      </bottom>
      <diagonal/>
    </border>
  </borders>
  <cellStyleXfs count="43">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106" applyNumberFormat="0" applyAlignment="0" applyProtection="0">
      <alignment vertical="center"/>
    </xf>
    <xf numFmtId="0" fontId="18" fillId="31" borderId="0" applyNumberFormat="0" applyBorder="0" applyAlignment="0" applyProtection="0">
      <alignment vertical="center"/>
    </xf>
    <xf numFmtId="0" fontId="14" fillId="3" borderId="107" applyNumberFormat="0" applyAlignment="0" applyProtection="0">
      <alignment vertical="center"/>
    </xf>
    <xf numFmtId="0" fontId="19" fillId="0" borderId="108" applyNumberFormat="0" applyFill="0" applyAlignment="0" applyProtection="0">
      <alignment vertical="center"/>
    </xf>
    <xf numFmtId="0" fontId="20" fillId="32" borderId="0" applyNumberFormat="0" applyBorder="0" applyAlignment="0" applyProtection="0">
      <alignment vertical="center"/>
    </xf>
    <xf numFmtId="0" fontId="21" fillId="33" borderId="109" applyNumberFormat="0" applyAlignment="0" applyProtection="0">
      <alignment vertical="center"/>
    </xf>
    <xf numFmtId="0" fontId="22" fillId="0" borderId="0" applyNumberFormat="0" applyFill="0" applyBorder="0" applyAlignment="0" applyProtection="0">
      <alignment vertical="center"/>
    </xf>
    <xf numFmtId="0" fontId="23" fillId="0" borderId="110" applyNumberFormat="0" applyFill="0" applyAlignment="0" applyProtection="0">
      <alignment vertical="center"/>
    </xf>
    <xf numFmtId="0" fontId="24" fillId="0" borderId="111" applyNumberFormat="0" applyFill="0" applyAlignment="0" applyProtection="0">
      <alignment vertical="center"/>
    </xf>
    <xf numFmtId="0" fontId="25" fillId="0" borderId="112" applyNumberFormat="0" applyFill="0" applyAlignment="0" applyProtection="0">
      <alignment vertical="center"/>
    </xf>
    <xf numFmtId="0" fontId="25" fillId="0" borderId="0" applyNumberFormat="0" applyFill="0" applyBorder="0" applyAlignment="0" applyProtection="0">
      <alignment vertical="center"/>
    </xf>
    <xf numFmtId="0" fontId="26" fillId="0" borderId="113" applyNumberFormat="0" applyFill="0" applyAlignment="0" applyProtection="0">
      <alignment vertical="center"/>
    </xf>
    <xf numFmtId="0" fontId="27" fillId="33" borderId="114" applyNumberFormat="0" applyAlignment="0" applyProtection="0">
      <alignment vertical="center"/>
    </xf>
    <xf numFmtId="0" fontId="28" fillId="0" borderId="0" applyNumberFormat="0" applyFill="0" applyBorder="0" applyAlignment="0" applyProtection="0">
      <alignment vertical="center"/>
    </xf>
    <xf numFmtId="0" fontId="29" fillId="2" borderId="109" applyNumberFormat="0" applyAlignment="0" applyProtection="0">
      <alignment vertical="center"/>
    </xf>
    <xf numFmtId="0" fontId="2" fillId="0" borderId="0"/>
    <xf numFmtId="0" fontId="30" fillId="34" borderId="0" applyNumberFormat="0" applyBorder="0" applyAlignment="0" applyProtection="0">
      <alignment vertical="center"/>
    </xf>
  </cellStyleXfs>
  <cellXfs count="208">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3" fillId="0" borderId="0" xfId="41" applyFont="1" applyAlignment="1">
      <alignment vertical="center"/>
    </xf>
    <xf numFmtId="0" fontId="5" fillId="4" borderId="0" xfId="41" applyFont="1" applyFill="1" applyBorder="1" applyAlignment="1">
      <alignment vertical="center"/>
    </xf>
    <xf numFmtId="0" fontId="5" fillId="0" borderId="0" xfId="41" applyFont="1" applyBorder="1" applyAlignment="1">
      <alignment vertical="center"/>
    </xf>
    <xf numFmtId="0" fontId="3" fillId="0" borderId="4" xfId="41" applyFont="1" applyBorder="1" applyAlignment="1">
      <alignment vertical="center"/>
    </xf>
    <xf numFmtId="0" fontId="5" fillId="0" borderId="5" xfId="41" applyFont="1" applyBorder="1" applyAlignment="1">
      <alignment vertical="center"/>
    </xf>
    <xf numFmtId="0" fontId="6" fillId="0" borderId="0" xfId="41" applyFont="1" applyAlignment="1">
      <alignment vertical="center"/>
    </xf>
    <xf numFmtId="0" fontId="7" fillId="0" borderId="4" xfId="41" applyFont="1" applyBorder="1" applyAlignment="1">
      <alignment vertical="center"/>
    </xf>
    <xf numFmtId="0" fontId="7" fillId="4" borderId="6" xfId="41" applyFont="1" applyFill="1" applyBorder="1" applyAlignment="1">
      <alignment horizontal="center" vertical="center"/>
    </xf>
    <xf numFmtId="0" fontId="7" fillId="5" borderId="0" xfId="41" applyFont="1" applyFill="1" applyBorder="1" applyAlignment="1">
      <alignment vertical="center"/>
    </xf>
    <xf numFmtId="0" fontId="8" fillId="0" borderId="0" xfId="41" applyFont="1" applyBorder="1" applyAlignment="1">
      <alignment vertical="center"/>
    </xf>
    <xf numFmtId="0" fontId="7" fillId="4" borderId="7" xfId="41" applyFont="1" applyFill="1" applyBorder="1" applyAlignment="1">
      <alignment horizontal="left" vertical="center"/>
    </xf>
    <xf numFmtId="0" fontId="7" fillId="4" borderId="7" xfId="41" applyFont="1" applyFill="1" applyBorder="1" applyAlignment="1">
      <alignment horizontal="center" vertical="center"/>
    </xf>
    <xf numFmtId="0" fontId="5" fillId="0" borderId="0" xfId="41" applyFont="1" applyBorder="1" applyAlignment="1">
      <alignment horizontal="left" vertical="center" wrapText="1"/>
    </xf>
    <xf numFmtId="0" fontId="7" fillId="4" borderId="7" xfId="41" applyFont="1" applyFill="1" applyBorder="1" applyAlignment="1">
      <alignment vertical="center"/>
    </xf>
    <xf numFmtId="0" fontId="2" fillId="0" borderId="4" xfId="41" applyBorder="1" applyAlignment="1">
      <alignment vertical="center" wrapText="1"/>
    </xf>
    <xf numFmtId="0" fontId="7" fillId="4" borderId="7" xfId="41" applyFont="1" applyFill="1" applyBorder="1" applyAlignment="1">
      <alignment horizontal="right" vertical="center"/>
    </xf>
    <xf numFmtId="0" fontId="1" fillId="0" borderId="8" xfId="41" applyFont="1" applyBorder="1" applyAlignment="1">
      <alignment vertical="center"/>
    </xf>
    <xf numFmtId="0" fontId="1" fillId="0" borderId="9" xfId="41" applyFont="1" applyBorder="1" applyAlignment="1">
      <alignment vertical="center"/>
    </xf>
    <xf numFmtId="0" fontId="7" fillId="0" borderId="9" xfId="41" applyFont="1" applyBorder="1" applyAlignment="1">
      <alignment horizontal="left" vertical="center" wrapText="1"/>
    </xf>
    <xf numFmtId="0" fontId="7" fillId="0" borderId="10" xfId="41" applyFont="1" applyBorder="1" applyAlignment="1">
      <alignment vertical="center"/>
    </xf>
    <xf numFmtId="0" fontId="1" fillId="0" borderId="0" xfId="41" applyFont="1" applyBorder="1" applyAlignment="1">
      <alignment vertical="center"/>
    </xf>
    <xf numFmtId="0" fontId="7" fillId="0" borderId="0" xfId="41" applyFont="1" applyBorder="1" applyAlignment="1">
      <alignment horizontal="left" vertical="center" wrapText="1"/>
    </xf>
    <xf numFmtId="0" fontId="7" fillId="0" borderId="0" xfId="41" applyFont="1" applyAlignment="1">
      <alignment vertical="center"/>
    </xf>
    <xf numFmtId="0" fontId="9" fillId="0" borderId="0" xfId="41" applyFont="1" applyAlignment="1">
      <alignment vertical="center"/>
    </xf>
    <xf numFmtId="0" fontId="7" fillId="5" borderId="0" xfId="41" applyFont="1" applyFill="1" applyBorder="1" applyAlignment="1">
      <alignment horizontal="left" vertical="center"/>
    </xf>
    <xf numFmtId="0" fontId="7" fillId="5" borderId="0" xfId="41" applyFont="1" applyFill="1" applyBorder="1" applyAlignment="1">
      <alignment horizontal="center" vertical="center"/>
    </xf>
    <xf numFmtId="0" fontId="10" fillId="0" borderId="0" xfId="41" applyFont="1" applyAlignment="1">
      <alignment vertical="center"/>
    </xf>
    <xf numFmtId="179" fontId="7" fillId="0" borderId="11" xfId="41" applyNumberFormat="1" applyFont="1" applyBorder="1" applyAlignment="1">
      <alignment horizontal="center" vertical="center"/>
    </xf>
    <xf numFmtId="179" fontId="1" fillId="0" borderId="0" xfId="41" applyNumberFormat="1" applyFont="1" applyAlignment="1">
      <alignment vertical="center"/>
    </xf>
    <xf numFmtId="178" fontId="7" fillId="0" borderId="12" xfId="41" applyNumberFormat="1" applyFont="1" applyBorder="1" applyAlignment="1">
      <alignment horizontal="center" vertical="center"/>
    </xf>
    <xf numFmtId="180" fontId="11" fillId="0" borderId="13" xfId="41" applyNumberFormat="1" applyFont="1" applyBorder="1" applyAlignment="1">
      <alignment horizontal="center" vertical="center"/>
    </xf>
    <xf numFmtId="0" fontId="7" fillId="0" borderId="14" xfId="41" applyFont="1" applyBorder="1" applyAlignment="1">
      <alignment horizontal="left" vertical="center" wrapText="1" indent="1" shrinkToFit="1"/>
    </xf>
    <xf numFmtId="0" fontId="7" fillId="0" borderId="9" xfId="41" applyFont="1" applyBorder="1" applyAlignment="1">
      <alignment horizontal="left" vertical="center" wrapText="1" indent="1" shrinkToFit="1"/>
    </xf>
    <xf numFmtId="0" fontId="7" fillId="0" borderId="15" xfId="41" applyFont="1" applyBorder="1" applyAlignment="1">
      <alignment horizontal="left" vertical="center" wrapText="1" indent="1" shrinkToFit="1"/>
    </xf>
    <xf numFmtId="178" fontId="7" fillId="0" borderId="16" xfId="41" applyNumberFormat="1" applyFont="1" applyBorder="1" applyAlignment="1">
      <alignment horizontal="center" vertical="center"/>
    </xf>
    <xf numFmtId="180" fontId="11" fillId="0" borderId="15" xfId="41" applyNumberFormat="1" applyFont="1" applyBorder="1" applyAlignment="1">
      <alignment horizontal="center" vertical="center"/>
    </xf>
    <xf numFmtId="178" fontId="7" fillId="0" borderId="17" xfId="41" applyNumberFormat="1" applyFont="1" applyBorder="1" applyAlignment="1">
      <alignment horizontal="center" vertical="center"/>
    </xf>
    <xf numFmtId="180" fontId="7" fillId="0" borderId="18" xfId="41" applyNumberFormat="1" applyFont="1" applyBorder="1" applyAlignment="1">
      <alignment horizontal="center" vertical="center"/>
    </xf>
    <xf numFmtId="0" fontId="9" fillId="0" borderId="0" xfId="41" applyFont="1" applyBorder="1" applyAlignment="1">
      <alignment vertical="center"/>
    </xf>
    <xf numFmtId="0" fontId="9" fillId="0" borderId="0" xfId="41" applyFont="1" applyAlignment="1">
      <alignment horizontal="right" vertical="center"/>
    </xf>
    <xf numFmtId="0" fontId="9" fillId="0" borderId="0" xfId="41" applyFont="1" applyBorder="1" applyAlignment="1">
      <alignment horizontal="center" vertical="center"/>
    </xf>
    <xf numFmtId="0" fontId="12" fillId="0" borderId="0" xfId="41" applyFont="1" applyBorder="1" applyAlignment="1">
      <alignment vertical="center"/>
    </xf>
    <xf numFmtId="0" fontId="7" fillId="0" borderId="0" xfId="41" applyFont="1" applyBorder="1" applyAlignment="1">
      <alignment vertical="center"/>
    </xf>
    <xf numFmtId="49" fontId="9" fillId="0" borderId="0" xfId="41" applyNumberFormat="1" applyFont="1" applyAlignment="1">
      <alignment horizontal="left" vertical="center"/>
    </xf>
    <xf numFmtId="9" fontId="9" fillId="0" borderId="0" xfId="41" applyNumberFormat="1" applyFont="1" applyAlignment="1">
      <alignment horizontal="left" vertical="center"/>
    </xf>
    <xf numFmtId="0" fontId="7" fillId="0" borderId="0" xfId="41" applyFont="1" applyAlignment="1">
      <alignment horizontal="right" vertical="center"/>
    </xf>
    <xf numFmtId="0" fontId="5" fillId="0" borderId="0" xfId="41" applyFont="1" applyAlignment="1">
      <alignment vertical="center"/>
    </xf>
    <xf numFmtId="0" fontId="5" fillId="0" borderId="0" xfId="41" applyFont="1" applyBorder="1" applyAlignment="1">
      <alignment horizontal="center" vertical="center"/>
    </xf>
    <xf numFmtId="0" fontId="5" fillId="0" borderId="0" xfId="41" applyFont="1" applyBorder="1" applyAlignment="1">
      <alignment horizontal="left" vertical="center" wrapText="1"/>
    </xf>
    <xf numFmtId="0" fontId="7" fillId="4" borderId="7" xfId="41" applyFont="1" applyFill="1" applyBorder="1" applyAlignment="1">
      <alignment horizontal="left" vertical="center"/>
    </xf>
    <xf numFmtId="0" fontId="9" fillId="0" borderId="0" xfId="41" applyFont="1" applyAlignment="1">
      <alignment horizontal="left" vertical="center"/>
    </xf>
    <xf numFmtId="0" fontId="9" fillId="0" borderId="0" xfId="41" applyFont="1" applyAlignment="1">
      <alignment horizontal="center" vertical="center"/>
    </xf>
    <xf numFmtId="0" fontId="5" fillId="0" borderId="0" xfId="41" applyFont="1" applyBorder="1" applyAlignment="1">
      <alignment horizontal="center" vertical="center"/>
    </xf>
    <xf numFmtId="0" fontId="3" fillId="0" borderId="0" xfId="41" applyFont="1" applyAlignment="1">
      <alignment horizontal="right" vertical="center"/>
    </xf>
    <xf numFmtId="0" fontId="35" fillId="4" borderId="0" xfId="41" applyFont="1" applyFill="1" applyBorder="1" applyAlignment="1">
      <alignment horizontal="center" vertical="center"/>
    </xf>
    <xf numFmtId="0" fontId="1" fillId="0" borderId="118" xfId="41" applyNumberFormat="1" applyFont="1" applyBorder="1" applyAlignment="1">
      <alignment vertical="center"/>
    </xf>
    <xf numFmtId="0" fontId="9" fillId="0" borderId="0" xfId="41" applyFont="1" applyBorder="1" applyAlignment="1"/>
    <xf numFmtId="182" fontId="7" fillId="4" borderId="7" xfId="41" applyNumberFormat="1" applyFont="1" applyFill="1" applyBorder="1" applyAlignment="1">
      <alignment horizontal="center" vertical="center"/>
    </xf>
    <xf numFmtId="182" fontId="1" fillId="4" borderId="7" xfId="41" applyNumberFormat="1" applyFont="1" applyFill="1" applyBorder="1" applyAlignment="1">
      <alignment horizontal="center" vertical="center"/>
    </xf>
    <xf numFmtId="183" fontId="7" fillId="0" borderId="17" xfId="41" applyNumberFormat="1" applyFont="1" applyBorder="1" applyAlignment="1">
      <alignment horizontal="center" vertical="center"/>
    </xf>
    <xf numFmtId="0" fontId="36" fillId="0" borderId="0" xfId="41" applyFont="1" applyAlignment="1">
      <alignment vertical="center"/>
    </xf>
    <xf numFmtId="0" fontId="9" fillId="0" borderId="0" xfId="41" applyFont="1" applyBorder="1" applyAlignment="1">
      <alignment horizontal="center" vertical="center"/>
    </xf>
    <xf numFmtId="0" fontId="9" fillId="0" borderId="0" xfId="41" applyFont="1" applyAlignment="1">
      <alignment horizontal="left" vertical="center"/>
    </xf>
    <xf numFmtId="0" fontId="9" fillId="0" borderId="0" xfId="41" applyFont="1" applyAlignment="1">
      <alignment horizontal="center" vertical="center"/>
    </xf>
    <xf numFmtId="0" fontId="9" fillId="0" borderId="0" xfId="41" applyFont="1" applyAlignment="1">
      <alignment horizontal="center" vertical="center"/>
    </xf>
    <xf numFmtId="0" fontId="37" fillId="0" borderId="0" xfId="41" applyFont="1" applyAlignment="1">
      <alignment vertical="center"/>
    </xf>
    <xf numFmtId="0" fontId="5" fillId="0" borderId="0" xfId="41" applyFont="1" applyBorder="1" applyAlignment="1">
      <alignment horizontal="center" vertical="center" wrapText="1"/>
    </xf>
    <xf numFmtId="0" fontId="5" fillId="0" borderId="0" xfId="41" applyFont="1" applyBorder="1" applyAlignment="1">
      <alignment horizontal="center" vertical="center"/>
    </xf>
    <xf numFmtId="0" fontId="5" fillId="0" borderId="0" xfId="41" applyFont="1" applyBorder="1" applyAlignment="1">
      <alignment horizontal="left" vertical="center" wrapText="1"/>
    </xf>
    <xf numFmtId="0" fontId="7" fillId="4" borderId="7" xfId="41" applyFont="1" applyFill="1" applyBorder="1" applyAlignment="1">
      <alignment horizontal="left" vertical="center"/>
    </xf>
    <xf numFmtId="176" fontId="7" fillId="4" borderId="7" xfId="41" applyNumberFormat="1" applyFont="1" applyFill="1" applyBorder="1" applyAlignment="1">
      <alignment horizontal="left" vertical="center"/>
    </xf>
    <xf numFmtId="0" fontId="5" fillId="0" borderId="5" xfId="41" applyFont="1" applyBorder="1" applyAlignment="1">
      <alignment horizontal="center" vertical="center"/>
    </xf>
    <xf numFmtId="0" fontId="7" fillId="4" borderId="6" xfId="41" applyFont="1" applyFill="1" applyBorder="1" applyAlignment="1">
      <alignment horizontal="left" vertical="center"/>
    </xf>
    <xf numFmtId="0" fontId="7" fillId="0" borderId="0" xfId="41" applyFont="1" applyBorder="1" applyAlignment="1">
      <alignment horizontal="center"/>
    </xf>
    <xf numFmtId="0" fontId="7" fillId="0" borderId="99" xfId="41" applyFont="1" applyBorder="1" applyAlignment="1">
      <alignment horizontal="center"/>
    </xf>
    <xf numFmtId="0" fontId="7" fillId="0" borderId="19" xfId="41" applyFont="1" applyBorder="1" applyAlignment="1">
      <alignment horizontal="center" vertical="center"/>
    </xf>
    <xf numFmtId="0" fontId="7" fillId="0" borderId="20" xfId="41" applyFont="1" applyBorder="1" applyAlignment="1">
      <alignment horizontal="center" vertical="center"/>
    </xf>
    <xf numFmtId="0" fontId="7" fillId="0" borderId="100" xfId="41" applyFont="1" applyBorder="1" applyAlignment="1">
      <alignment horizontal="center" vertical="center"/>
    </xf>
    <xf numFmtId="0" fontId="7" fillId="0" borderId="101" xfId="41" applyFont="1" applyBorder="1" applyAlignment="1">
      <alignment horizontal="center" vertical="center"/>
    </xf>
    <xf numFmtId="0" fontId="7" fillId="0" borderId="21" xfId="41" applyFont="1" applyBorder="1" applyAlignment="1">
      <alignment horizontal="center" vertical="center"/>
    </xf>
    <xf numFmtId="0" fontId="7" fillId="0" borderId="22" xfId="41" applyFont="1" applyBorder="1" applyAlignment="1">
      <alignment horizontal="center" vertical="center"/>
    </xf>
    <xf numFmtId="0" fontId="7" fillId="0" borderId="85" xfId="41" applyFont="1" applyBorder="1" applyAlignment="1">
      <alignment horizontal="center" vertical="center"/>
    </xf>
    <xf numFmtId="0" fontId="7" fillId="0" borderId="102" xfId="41" applyFont="1" applyBorder="1" applyAlignment="1">
      <alignment horizontal="center" vertical="center"/>
    </xf>
    <xf numFmtId="0" fontId="7" fillId="0" borderId="82" xfId="41" applyFont="1" applyBorder="1" applyAlignment="1">
      <alignment horizontal="center" vertical="center"/>
    </xf>
    <xf numFmtId="0" fontId="7" fillId="0" borderId="96" xfId="41" applyFont="1" applyBorder="1" applyAlignment="1">
      <alignment horizontal="center" vertical="center"/>
    </xf>
    <xf numFmtId="0" fontId="7" fillId="0" borderId="103" xfId="41" applyFont="1" applyBorder="1" applyAlignment="1">
      <alignment horizontal="center" vertical="center"/>
    </xf>
    <xf numFmtId="0" fontId="7" fillId="0" borderId="94" xfId="41" applyFont="1" applyBorder="1" applyAlignment="1">
      <alignment horizontal="center" vertical="center"/>
    </xf>
    <xf numFmtId="177" fontId="7" fillId="0" borderId="105" xfId="41" applyNumberFormat="1" applyFont="1" applyBorder="1" applyAlignment="1">
      <alignment horizontal="center" vertical="center"/>
    </xf>
    <xf numFmtId="177" fontId="7" fillId="0" borderId="77" xfId="41" applyNumberFormat="1" applyFont="1" applyBorder="1" applyAlignment="1">
      <alignment horizontal="center" vertical="center"/>
    </xf>
    <xf numFmtId="0" fontId="7" fillId="0" borderId="97" xfId="41" applyFont="1" applyBorder="1" applyAlignment="1">
      <alignment horizontal="center" vertical="center"/>
    </xf>
    <xf numFmtId="0" fontId="7" fillId="0" borderId="11" xfId="41" applyFont="1" applyBorder="1" applyAlignment="1">
      <alignment horizontal="center" vertical="center"/>
    </xf>
    <xf numFmtId="0" fontId="7" fillId="0" borderId="98" xfId="41" applyFont="1" applyBorder="1" applyAlignment="1">
      <alignment horizontal="center" vertical="center"/>
    </xf>
    <xf numFmtId="0" fontId="5" fillId="0" borderId="54" xfId="41" applyFont="1" applyBorder="1" applyAlignment="1">
      <alignment horizontal="center" vertical="center" textRotation="255" shrinkToFit="1"/>
    </xf>
    <xf numFmtId="0" fontId="5" fillId="0" borderId="78" xfId="41" applyFont="1" applyBorder="1" applyAlignment="1">
      <alignment horizontal="center" vertical="center" textRotation="255" shrinkToFit="1"/>
    </xf>
    <xf numFmtId="0" fontId="5" fillId="0" borderId="69" xfId="41" applyFont="1" applyBorder="1" applyAlignment="1">
      <alignment horizontal="center" vertical="center" textRotation="255" shrinkToFit="1"/>
    </xf>
    <xf numFmtId="0" fontId="5" fillId="0" borderId="90" xfId="41" applyFont="1" applyBorder="1" applyAlignment="1">
      <alignment horizontal="center" vertical="center" textRotation="255" shrinkToFit="1"/>
    </xf>
    <xf numFmtId="0" fontId="5" fillId="0" borderId="62" xfId="41" applyFont="1" applyBorder="1" applyAlignment="1">
      <alignment horizontal="center" vertical="center"/>
    </xf>
    <xf numFmtId="0" fontId="5" fillId="0" borderId="63" xfId="41" applyFont="1" applyBorder="1" applyAlignment="1">
      <alignment horizontal="center" vertical="center"/>
    </xf>
    <xf numFmtId="0" fontId="5" fillId="0" borderId="64" xfId="41" applyFont="1" applyBorder="1" applyAlignment="1">
      <alignment horizontal="center" vertical="center"/>
    </xf>
    <xf numFmtId="0" fontId="5" fillId="0" borderId="47" xfId="41" applyFont="1" applyBorder="1" applyAlignment="1">
      <alignment horizontal="center" vertical="center" wrapText="1" shrinkToFit="1"/>
    </xf>
    <xf numFmtId="0" fontId="5" fillId="0" borderId="95" xfId="41" applyFont="1" applyBorder="1" applyAlignment="1">
      <alignment horizontal="center" vertical="center" shrinkToFit="1"/>
    </xf>
    <xf numFmtId="0" fontId="7" fillId="0" borderId="66" xfId="41" applyFont="1" applyBorder="1" applyAlignment="1">
      <alignment horizontal="center" vertical="center" textRotation="255" shrinkToFit="1"/>
    </xf>
    <xf numFmtId="0" fontId="7" fillId="0" borderId="79" xfId="41" applyFont="1" applyBorder="1" applyAlignment="1">
      <alignment horizontal="center" vertical="center" textRotation="255" shrinkToFit="1"/>
    </xf>
    <xf numFmtId="0" fontId="7" fillId="0" borderId="80" xfId="41" applyFont="1" applyBorder="1" applyAlignment="1">
      <alignment horizontal="center" vertical="center" textRotation="255" shrinkToFit="1"/>
    </xf>
    <xf numFmtId="0" fontId="7" fillId="0" borderId="81" xfId="41" applyFont="1" applyBorder="1" applyAlignment="1">
      <alignment horizontal="center" vertical="center" textRotation="255" shrinkToFit="1"/>
    </xf>
    <xf numFmtId="0" fontId="5" fillId="0" borderId="82" xfId="41" applyFont="1" applyBorder="1" applyAlignment="1">
      <alignment horizontal="center" vertical="center"/>
    </xf>
    <xf numFmtId="0" fontId="5" fillId="0" borderId="83" xfId="41" applyFont="1" applyBorder="1" applyAlignment="1">
      <alignment horizontal="center" vertical="center"/>
    </xf>
    <xf numFmtId="0" fontId="5" fillId="0" borderId="84" xfId="41" applyFont="1" applyBorder="1" applyAlignment="1">
      <alignment horizontal="center" vertical="center"/>
    </xf>
    <xf numFmtId="0" fontId="7" fillId="0" borderId="91" xfId="41" applyFont="1" applyBorder="1" applyAlignment="1">
      <alignment horizontal="center" vertical="center" wrapText="1"/>
    </xf>
    <xf numFmtId="0" fontId="7" fillId="0" borderId="92" xfId="41" applyFont="1" applyBorder="1" applyAlignment="1">
      <alignment horizontal="center" vertical="center" wrapText="1"/>
    </xf>
    <xf numFmtId="0" fontId="7" fillId="0" borderId="93" xfId="41" applyFont="1" applyBorder="1" applyAlignment="1">
      <alignment horizontal="center" vertical="center" wrapText="1"/>
    </xf>
    <xf numFmtId="177" fontId="7" fillId="0" borderId="104" xfId="41" applyNumberFormat="1" applyFont="1" applyBorder="1" applyAlignment="1">
      <alignment horizontal="center" vertical="center"/>
    </xf>
    <xf numFmtId="177" fontId="7" fillId="0" borderId="89" xfId="41" applyNumberFormat="1" applyFont="1" applyBorder="1" applyAlignment="1">
      <alignment horizontal="center" vertical="center"/>
    </xf>
    <xf numFmtId="0" fontId="7" fillId="4" borderId="56" xfId="41" applyFont="1" applyFill="1" applyBorder="1" applyAlignment="1">
      <alignment horizontal="center" vertical="center"/>
    </xf>
    <xf numFmtId="0" fontId="7" fillId="4" borderId="57" xfId="41" applyFont="1" applyFill="1" applyBorder="1" applyAlignment="1">
      <alignment horizontal="center" vertical="center"/>
    </xf>
    <xf numFmtId="0" fontId="7" fillId="4" borderId="70" xfId="41" applyFont="1" applyFill="1" applyBorder="1" applyAlignment="1">
      <alignment horizontal="center" vertical="center"/>
    </xf>
    <xf numFmtId="0" fontId="7" fillId="4" borderId="71" xfId="41" applyFont="1" applyFill="1" applyBorder="1" applyAlignment="1">
      <alignment horizontal="center" vertical="center"/>
    </xf>
    <xf numFmtId="0" fontId="7" fillId="4" borderId="85" xfId="41" applyFont="1" applyFill="1" applyBorder="1" applyAlignment="1">
      <alignment horizontal="center" vertical="center"/>
    </xf>
    <xf numFmtId="0" fontId="7" fillId="4" borderId="20" xfId="41" applyFont="1" applyFill="1" applyBorder="1" applyAlignment="1">
      <alignment horizontal="center" vertical="center"/>
    </xf>
    <xf numFmtId="0" fontId="7" fillId="4" borderId="72" xfId="41" applyFont="1" applyFill="1" applyBorder="1" applyAlignment="1">
      <alignment horizontal="center" vertical="center"/>
    </xf>
    <xf numFmtId="181" fontId="7" fillId="4" borderId="86" xfId="41" applyNumberFormat="1" applyFont="1" applyFill="1" applyBorder="1" applyAlignment="1">
      <alignment horizontal="center" vertical="center"/>
    </xf>
    <xf numFmtId="181" fontId="7" fillId="4" borderId="87" xfId="41" applyNumberFormat="1" applyFont="1" applyFill="1" applyBorder="1" applyAlignment="1">
      <alignment horizontal="center" vertical="center"/>
    </xf>
    <xf numFmtId="57" fontId="7" fillId="0" borderId="88" xfId="41" applyNumberFormat="1" applyFont="1" applyFill="1" applyBorder="1" applyAlignment="1">
      <alignment horizontal="center" vertical="center"/>
    </xf>
    <xf numFmtId="57" fontId="7" fillId="0" borderId="87" xfId="41" applyNumberFormat="1" applyFont="1" applyFill="1" applyBorder="1" applyAlignment="1">
      <alignment horizontal="center" vertical="center"/>
    </xf>
    <xf numFmtId="177" fontId="7" fillId="5" borderId="89" xfId="41" applyNumberFormat="1" applyFont="1" applyFill="1" applyBorder="1" applyAlignment="1">
      <alignment horizontal="center" vertical="center"/>
    </xf>
    <xf numFmtId="177" fontId="7" fillId="5" borderId="47" xfId="41" applyNumberFormat="1" applyFont="1" applyFill="1" applyBorder="1" applyAlignment="1">
      <alignment horizontal="center" vertical="center"/>
    </xf>
    <xf numFmtId="181" fontId="7" fillId="4" borderId="67" xfId="41" applyNumberFormat="1" applyFont="1" applyFill="1" applyBorder="1" applyAlignment="1">
      <alignment horizontal="center" vertical="center"/>
    </xf>
    <xf numFmtId="181" fontId="7" fillId="4" borderId="68" xfId="41" applyNumberFormat="1" applyFont="1" applyFill="1" applyBorder="1" applyAlignment="1">
      <alignment horizontal="center" vertical="center"/>
    </xf>
    <xf numFmtId="177" fontId="7" fillId="0" borderId="73" xfId="41" applyNumberFormat="1" applyFont="1" applyFill="1" applyBorder="1" applyAlignment="1">
      <alignment horizontal="center" vertical="center"/>
    </xf>
    <xf numFmtId="177" fontId="7" fillId="0" borderId="44" xfId="41" applyNumberFormat="1" applyFont="1" applyFill="1" applyBorder="1" applyAlignment="1">
      <alignment horizontal="center" vertical="center"/>
    </xf>
    <xf numFmtId="0" fontId="7" fillId="0" borderId="43" xfId="41" applyNumberFormat="1" applyFont="1" applyFill="1" applyBorder="1" applyAlignment="1">
      <alignment horizontal="center" vertical="center"/>
    </xf>
    <xf numFmtId="178" fontId="7" fillId="4" borderId="74" xfId="41" applyNumberFormat="1" applyFont="1" applyFill="1" applyBorder="1" applyAlignment="1">
      <alignment horizontal="center" vertical="center"/>
    </xf>
    <xf numFmtId="178" fontId="7" fillId="4" borderId="52" xfId="41" applyNumberFormat="1" applyFont="1" applyFill="1" applyBorder="1" applyAlignment="1">
      <alignment horizontal="center" vertical="center"/>
    </xf>
    <xf numFmtId="0" fontId="7" fillId="0" borderId="77" xfId="41" applyNumberFormat="1" applyFont="1" applyFill="1" applyBorder="1" applyAlignment="1">
      <alignment horizontal="center" vertical="center"/>
    </xf>
    <xf numFmtId="177" fontId="7" fillId="5" borderId="80" xfId="41" applyNumberFormat="1" applyFont="1" applyFill="1" applyBorder="1" applyAlignment="1">
      <alignment horizontal="center" vertical="center"/>
    </xf>
    <xf numFmtId="177" fontId="7" fillId="5" borderId="119" xfId="41" applyNumberFormat="1" applyFont="1" applyFill="1" applyBorder="1" applyAlignment="1">
      <alignment horizontal="center" vertical="center"/>
    </xf>
    <xf numFmtId="178" fontId="7" fillId="4" borderId="69" xfId="41" applyNumberFormat="1" applyFont="1" applyFill="1" applyBorder="1" applyAlignment="1">
      <alignment horizontal="center" vertical="center"/>
    </xf>
    <xf numFmtId="178" fontId="7" fillId="4" borderId="53" xfId="41" applyNumberFormat="1" applyFont="1" applyFill="1" applyBorder="1" applyAlignment="1">
      <alignment horizontal="center" vertical="center"/>
    </xf>
    <xf numFmtId="0" fontId="7" fillId="0" borderId="54" xfId="41" applyNumberFormat="1" applyFont="1" applyFill="1" applyBorder="1" applyAlignment="1">
      <alignment horizontal="center" vertical="center"/>
    </xf>
    <xf numFmtId="0" fontId="7" fillId="0" borderId="55" xfId="41" applyNumberFormat="1" applyFont="1" applyFill="1" applyBorder="1" applyAlignment="1">
      <alignment horizontal="center" vertical="center"/>
    </xf>
    <xf numFmtId="0" fontId="7" fillId="0" borderId="47" xfId="41" applyNumberFormat="1" applyFont="1" applyFill="1" applyBorder="1" applyAlignment="1">
      <alignment horizontal="center" vertical="center"/>
    </xf>
    <xf numFmtId="179" fontId="7" fillId="0" borderId="75" xfId="41" applyNumberFormat="1" applyFont="1" applyBorder="1" applyAlignment="1">
      <alignment horizontal="center" vertical="center"/>
    </xf>
    <xf numFmtId="178" fontId="7" fillId="4" borderId="76" xfId="41" applyNumberFormat="1" applyFont="1" applyFill="1" applyBorder="1" applyAlignment="1">
      <alignment horizontal="center" vertical="center"/>
    </xf>
    <xf numFmtId="178" fontId="7" fillId="4" borderId="45" xfId="41" applyNumberFormat="1" applyFont="1" applyFill="1" applyBorder="1" applyAlignment="1">
      <alignment horizontal="center" vertical="center"/>
    </xf>
    <xf numFmtId="178" fontId="7" fillId="4" borderId="66" xfId="41" applyNumberFormat="1" applyFont="1" applyFill="1" applyBorder="1" applyAlignment="1">
      <alignment horizontal="center" vertical="center"/>
    </xf>
    <xf numFmtId="178" fontId="7" fillId="4" borderId="46" xfId="41" applyNumberFormat="1" applyFont="1" applyFill="1" applyBorder="1" applyAlignment="1">
      <alignment horizontal="center" vertical="center"/>
    </xf>
    <xf numFmtId="0" fontId="7" fillId="4" borderId="60" xfId="41" applyFont="1" applyFill="1" applyBorder="1" applyAlignment="1">
      <alignment horizontal="center" vertical="center"/>
    </xf>
    <xf numFmtId="181" fontId="7" fillId="4" borderId="62" xfId="41" applyNumberFormat="1" applyFont="1" applyFill="1" applyBorder="1" applyAlignment="1">
      <alignment horizontal="center" vertical="center"/>
    </xf>
    <xf numFmtId="181" fontId="7" fillId="4" borderId="63" xfId="41" applyNumberFormat="1" applyFont="1" applyFill="1" applyBorder="1" applyAlignment="1">
      <alignment horizontal="center" vertical="center"/>
    </xf>
    <xf numFmtId="57" fontId="7" fillId="0" borderId="64" xfId="41" applyNumberFormat="1" applyFont="1" applyFill="1" applyBorder="1" applyAlignment="1">
      <alignment horizontal="center" vertical="center"/>
    </xf>
    <xf numFmtId="57" fontId="7" fillId="0" borderId="63" xfId="41" applyNumberFormat="1" applyFont="1" applyFill="1" applyBorder="1" applyAlignment="1">
      <alignment horizontal="center" vertical="center"/>
    </xf>
    <xf numFmtId="177" fontId="7" fillId="0" borderId="115" xfId="41" applyNumberFormat="1" applyFont="1" applyFill="1" applyBorder="1" applyAlignment="1">
      <alignment horizontal="center" vertical="center"/>
    </xf>
    <xf numFmtId="177" fontId="7" fillId="0" borderId="68" xfId="41" applyNumberFormat="1" applyFont="1" applyFill="1" applyBorder="1" applyAlignment="1">
      <alignment horizontal="center" vertical="center"/>
    </xf>
    <xf numFmtId="177" fontId="7" fillId="35" borderId="115" xfId="41" applyNumberFormat="1" applyFont="1" applyFill="1" applyBorder="1" applyAlignment="1">
      <alignment horizontal="center" vertical="center"/>
    </xf>
    <xf numFmtId="177" fontId="7" fillId="35" borderId="68" xfId="41" applyNumberFormat="1" applyFont="1" applyFill="1" applyBorder="1" applyAlignment="1">
      <alignment horizontal="center" vertical="center"/>
    </xf>
    <xf numFmtId="181" fontId="7" fillId="35" borderId="62" xfId="41" applyNumberFormat="1" applyFont="1" applyFill="1" applyBorder="1" applyAlignment="1">
      <alignment horizontal="center" vertical="center"/>
    </xf>
    <xf numFmtId="181" fontId="7" fillId="35" borderId="63" xfId="41" applyNumberFormat="1" applyFont="1" applyFill="1" applyBorder="1" applyAlignment="1">
      <alignment horizontal="center" vertical="center"/>
    </xf>
    <xf numFmtId="178" fontId="7" fillId="4" borderId="65" xfId="41" applyNumberFormat="1" applyFont="1" applyFill="1" applyBorder="1" applyAlignment="1">
      <alignment horizontal="center" vertical="center"/>
    </xf>
    <xf numFmtId="178" fontId="7" fillId="4" borderId="44" xfId="41" applyNumberFormat="1" applyFont="1" applyFill="1" applyBorder="1" applyAlignment="1">
      <alignment horizontal="center" vertical="center"/>
    </xf>
    <xf numFmtId="178" fontId="7" fillId="4" borderId="4" xfId="41" applyNumberFormat="1" applyFont="1" applyFill="1" applyBorder="1" applyAlignment="1">
      <alignment horizontal="center" vertical="center"/>
    </xf>
    <xf numFmtId="181" fontId="7" fillId="4" borderId="48" xfId="41" applyNumberFormat="1" applyFont="1" applyFill="1" applyBorder="1" applyAlignment="1">
      <alignment horizontal="center" vertical="center"/>
    </xf>
    <xf numFmtId="181" fontId="7" fillId="4" borderId="49" xfId="41" applyNumberFormat="1" applyFont="1" applyFill="1" applyBorder="1" applyAlignment="1">
      <alignment horizontal="center" vertical="center"/>
    </xf>
    <xf numFmtId="177" fontId="7" fillId="0" borderId="121" xfId="41" applyNumberFormat="1" applyFont="1" applyFill="1" applyBorder="1" applyAlignment="1">
      <alignment horizontal="center" vertical="center"/>
    </xf>
    <xf numFmtId="177" fontId="7" fillId="0" borderId="49" xfId="41" applyNumberFormat="1" applyFont="1" applyFill="1" applyBorder="1" applyAlignment="1">
      <alignment horizontal="center" vertical="center"/>
    </xf>
    <xf numFmtId="0" fontId="7" fillId="0" borderId="41" xfId="41" applyFont="1" applyBorder="1" applyAlignment="1">
      <alignment horizontal="left" vertical="center" wrapText="1" indent="1" shrinkToFit="1"/>
    </xf>
    <xf numFmtId="0" fontId="7" fillId="0" borderId="42" xfId="41" applyFont="1" applyBorder="1" applyAlignment="1">
      <alignment horizontal="left" vertical="center" wrapText="1" indent="1" shrinkToFit="1"/>
    </xf>
    <xf numFmtId="0" fontId="7" fillId="0" borderId="13" xfId="41" applyFont="1" applyBorder="1" applyAlignment="1">
      <alignment horizontal="left" vertical="center" wrapText="1" indent="1" shrinkToFit="1"/>
    </xf>
    <xf numFmtId="178" fontId="7" fillId="0" borderId="37" xfId="41" applyNumberFormat="1" applyFont="1" applyBorder="1" applyAlignment="1">
      <alignment horizontal="center" vertical="center"/>
    </xf>
    <xf numFmtId="178" fontId="7" fillId="0" borderId="39" xfId="41" applyNumberFormat="1" applyFont="1" applyBorder="1" applyAlignment="1">
      <alignment horizontal="center" vertical="center"/>
    </xf>
    <xf numFmtId="178" fontId="7" fillId="0" borderId="40" xfId="41" applyNumberFormat="1" applyFont="1" applyBorder="1" applyAlignment="1">
      <alignment horizontal="center" vertical="center"/>
    </xf>
    <xf numFmtId="178" fontId="7" fillId="0" borderId="38" xfId="41" applyNumberFormat="1" applyFont="1" applyBorder="1" applyAlignment="1">
      <alignment horizontal="center" vertical="center"/>
    </xf>
    <xf numFmtId="0" fontId="7" fillId="4" borderId="58" xfId="41" applyFont="1" applyFill="1" applyBorder="1" applyAlignment="1">
      <alignment horizontal="center" vertical="center"/>
    </xf>
    <xf numFmtId="0" fontId="7" fillId="4" borderId="59" xfId="41" applyFont="1" applyFill="1" applyBorder="1" applyAlignment="1">
      <alignment horizontal="center" vertical="center"/>
    </xf>
    <xf numFmtId="0" fontId="7" fillId="4" borderId="61" xfId="41" applyFont="1" applyFill="1" applyBorder="1" applyAlignment="1">
      <alignment horizontal="center" vertical="center"/>
    </xf>
    <xf numFmtId="177" fontId="7" fillId="5" borderId="120" xfId="41" applyNumberFormat="1" applyFont="1" applyFill="1" applyBorder="1" applyAlignment="1">
      <alignment horizontal="center" vertical="center"/>
    </xf>
    <xf numFmtId="178" fontId="7" fillId="0" borderId="35" xfId="41" applyNumberFormat="1" applyFont="1" applyBorder="1" applyAlignment="1">
      <alignment horizontal="center" vertical="center"/>
    </xf>
    <xf numFmtId="178" fontId="7" fillId="0" borderId="36" xfId="41" applyNumberFormat="1" applyFont="1" applyBorder="1" applyAlignment="1">
      <alignment horizontal="center" vertical="center"/>
    </xf>
    <xf numFmtId="178" fontId="7" fillId="0" borderId="29" xfId="41" applyNumberFormat="1" applyFont="1" applyBorder="1" applyAlignment="1">
      <alignment horizontal="center" vertical="center"/>
    </xf>
    <xf numFmtId="178" fontId="7" fillId="0" borderId="30" xfId="41" applyNumberFormat="1" applyFont="1" applyBorder="1" applyAlignment="1">
      <alignment horizontal="center" vertical="center"/>
    </xf>
    <xf numFmtId="178" fontId="7" fillId="0" borderId="27" xfId="41" applyNumberFormat="1" applyFont="1" applyBorder="1" applyAlignment="1">
      <alignment horizontal="center" vertical="center"/>
    </xf>
    <xf numFmtId="178" fontId="7" fillId="0" borderId="28" xfId="41" applyNumberFormat="1" applyFont="1" applyBorder="1" applyAlignment="1">
      <alignment horizontal="center" vertical="center"/>
    </xf>
    <xf numFmtId="178" fontId="7" fillId="0" borderId="31" xfId="41" applyNumberFormat="1" applyFont="1" applyBorder="1" applyAlignment="1">
      <alignment horizontal="center" vertical="center"/>
    </xf>
    <xf numFmtId="178" fontId="7" fillId="0" borderId="32" xfId="41" applyNumberFormat="1" applyFont="1" applyBorder="1" applyAlignment="1">
      <alignment horizontal="center" vertical="center"/>
    </xf>
    <xf numFmtId="0" fontId="7" fillId="0" borderId="33" xfId="41" applyFont="1" applyBorder="1" applyAlignment="1">
      <alignment horizontal="left" vertical="center" wrapText="1" indent="1"/>
    </xf>
    <xf numFmtId="0" fontId="7" fillId="0" borderId="34" xfId="41" applyFont="1" applyBorder="1" applyAlignment="1">
      <alignment horizontal="left" vertical="center" wrapText="1" indent="1"/>
    </xf>
    <xf numFmtId="0" fontId="7" fillId="0" borderId="18" xfId="41" applyFont="1" applyBorder="1" applyAlignment="1">
      <alignment horizontal="left" vertical="center" wrapText="1" indent="1"/>
    </xf>
    <xf numFmtId="178" fontId="7" fillId="0" borderId="23" xfId="41" applyNumberFormat="1" applyFont="1" applyBorder="1" applyAlignment="1">
      <alignment horizontal="center" vertical="center"/>
    </xf>
    <xf numFmtId="178" fontId="7" fillId="0" borderId="24" xfId="41" applyNumberFormat="1" applyFont="1" applyBorder="1" applyAlignment="1">
      <alignment horizontal="center" vertical="center"/>
    </xf>
    <xf numFmtId="178" fontId="7" fillId="0" borderId="25" xfId="41" applyNumberFormat="1" applyFont="1" applyBorder="1" applyAlignment="1">
      <alignment horizontal="center" vertical="center"/>
    </xf>
    <xf numFmtId="178" fontId="7" fillId="0" borderId="26" xfId="41" applyNumberFormat="1" applyFont="1" applyBorder="1" applyAlignment="1">
      <alignment horizontal="center" vertical="center"/>
    </xf>
    <xf numFmtId="0" fontId="7" fillId="0" borderId="0" xfId="41" applyFont="1" applyBorder="1" applyAlignment="1">
      <alignment horizontal="center" vertical="center"/>
    </xf>
    <xf numFmtId="0" fontId="3" fillId="0" borderId="0" xfId="41" applyFont="1" applyBorder="1" applyAlignment="1">
      <alignment horizontal="center" vertical="center"/>
    </xf>
    <xf numFmtId="0" fontId="9" fillId="0" borderId="0" xfId="41" applyFont="1" applyBorder="1" applyAlignment="1">
      <alignment horizontal="left" vertical="center"/>
    </xf>
    <xf numFmtId="0" fontId="7" fillId="0" borderId="116" xfId="41" applyFont="1" applyBorder="1" applyAlignment="1">
      <alignment horizontal="center" vertical="center"/>
    </xf>
    <xf numFmtId="0" fontId="7" fillId="0" borderId="117" xfId="41" applyFont="1" applyBorder="1" applyAlignment="1">
      <alignment horizontal="center" vertical="center"/>
    </xf>
    <xf numFmtId="0" fontId="9" fillId="0" borderId="0" xfId="41" applyFont="1" applyAlignment="1">
      <alignment horizontal="left" vertical="center"/>
    </xf>
    <xf numFmtId="0" fontId="1" fillId="0" borderId="116" xfId="41" applyNumberFormat="1" applyFont="1" applyBorder="1" applyAlignment="1">
      <alignment horizontal="center" vertical="center"/>
    </xf>
    <xf numFmtId="0" fontId="1" fillId="0" borderId="117" xfId="41" applyNumberFormat="1" applyFont="1" applyBorder="1" applyAlignment="1">
      <alignment horizontal="center" vertical="center"/>
    </xf>
    <xf numFmtId="177" fontId="7" fillId="0" borderId="50" xfId="41" applyNumberFormat="1" applyFont="1" applyFill="1" applyBorder="1" applyAlignment="1">
      <alignment horizontal="center" vertical="center"/>
    </xf>
    <xf numFmtId="177" fontId="7" fillId="0" borderId="51" xfId="41" applyNumberFormat="1" applyFont="1" applyFill="1" applyBorder="1" applyAlignment="1">
      <alignment horizontal="center" vertical="center"/>
    </xf>
    <xf numFmtId="0" fontId="7" fillId="0" borderId="122" xfId="41" applyNumberFormat="1" applyFont="1" applyFill="1" applyBorder="1" applyAlignment="1">
      <alignment horizontal="center" vertical="center"/>
    </xf>
    <xf numFmtId="0" fontId="0" fillId="0" borderId="68" xfId="0" applyFont="1" applyBorder="1" applyAlignment="1">
      <alignment horizontal="center" vertical="center"/>
    </xf>
    <xf numFmtId="0" fontId="7" fillId="4" borderId="19"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582083</xdr:colOff>
      <xdr:row>12</xdr:row>
      <xdr:rowOff>10583</xdr:rowOff>
    </xdr:from>
    <xdr:to>
      <xdr:col>36</xdr:col>
      <xdr:colOff>355168</xdr:colOff>
      <xdr:row>15</xdr:row>
      <xdr:rowOff>45023</xdr:rowOff>
    </xdr:to>
    <xdr:sp macro="" textlink="" fLocksText="0">
      <xdr:nvSpPr>
        <xdr:cNvPr id="2" name="AutoShape 1"/>
        <xdr:cNvSpPr/>
      </xdr:nvSpPr>
      <xdr:spPr bwMode="auto">
        <a:xfrm>
          <a:off x="13705416" y="2286000"/>
          <a:ext cx="1656919" cy="542440"/>
        </a:xfrm>
        <a:prstGeom prst="roundRect">
          <a:avLst>
            <a:gd name="adj" fmla="val 16667"/>
          </a:avLst>
        </a:prstGeom>
        <a:solidFill>
          <a:srgbClr val="FFFF99"/>
        </a:solidFill>
        <a:ln w="9525">
          <a:solidFill>
            <a:srgbClr val="000000"/>
          </a:solidFill>
          <a:round/>
        </a:ln>
      </xdr:spPr>
      <xdr:txBody>
        <a:bodyPr vertOverflow="clip" wrap="square" lIns="36576" tIns="22860" rIns="36576" bIns="22860" anchor="ctr" upright="1"/>
        <a:lstStyle/>
        <a:p>
          <a:pPr algn="ctr" rtl="0"/>
          <a:r>
            <a:rPr lang="ja-JP" altLang="en-US" sz="1800" b="0" i="0" u="none" baseline="0">
              <a:solidFill>
                <a:srgbClr val="000000"/>
              </a:solidFill>
              <a:latin typeface="ＭＳ Ｐゴシック"/>
              <a:ea typeface="ＭＳ Ｐゴシック"/>
            </a:rPr>
            <a:t>記　入　例</a:t>
          </a:r>
        </a:p>
      </xdr:txBody>
    </xdr:sp>
    <xdr:clientData/>
  </xdr:twoCellAnchor>
  <xdr:twoCellAnchor>
    <xdr:from>
      <xdr:col>4</xdr:col>
      <xdr:colOff>105832</xdr:colOff>
      <xdr:row>33</xdr:row>
      <xdr:rowOff>158750</xdr:rowOff>
    </xdr:from>
    <xdr:to>
      <xdr:col>9</xdr:col>
      <xdr:colOff>84666</xdr:colOff>
      <xdr:row>40</xdr:row>
      <xdr:rowOff>52917</xdr:rowOff>
    </xdr:to>
    <xdr:sp macro="" textlink="">
      <xdr:nvSpPr>
        <xdr:cNvPr id="3" name="正方形/長方形 2"/>
        <xdr:cNvSpPr/>
      </xdr:nvSpPr>
      <xdr:spPr>
        <a:xfrm>
          <a:off x="2233082" y="6159500"/>
          <a:ext cx="1651001" cy="1079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349251</xdr:colOff>
      <xdr:row>39</xdr:row>
      <xdr:rowOff>105835</xdr:rowOff>
    </xdr:from>
    <xdr:to>
      <xdr:col>17</xdr:col>
      <xdr:colOff>84667</xdr:colOff>
      <xdr:row>42</xdr:row>
      <xdr:rowOff>105833</xdr:rowOff>
    </xdr:to>
    <xdr:sp macro="" textlink="">
      <xdr:nvSpPr>
        <xdr:cNvPr id="4" name="四角形吹き出し 3"/>
        <xdr:cNvSpPr/>
      </xdr:nvSpPr>
      <xdr:spPr>
        <a:xfrm>
          <a:off x="4318001" y="7122585"/>
          <a:ext cx="3344333" cy="507998"/>
        </a:xfrm>
        <a:prstGeom prst="wedgeRectCallout">
          <a:avLst>
            <a:gd name="adj1" fmla="val -54367"/>
            <a:gd name="adj2" fmla="val -441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当該年度に就業した場合、勤続年数は自動計算されませんので、直接入力してください。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N71"/>
  <sheetViews>
    <sheetView showGridLines="0" showZeros="0" tabSelected="1" view="pageBreakPreview" zoomScale="90" zoomScaleNormal="90" zoomScaleSheetLayoutView="90" workbookViewId="0">
      <selection activeCell="G3" sqref="G3"/>
    </sheetView>
  </sheetViews>
  <sheetFormatPr defaultColWidth="9" defaultRowHeight="13.5"/>
  <cols>
    <col min="1" max="1" width="4.125" style="1" customWidth="1"/>
    <col min="2" max="2" width="5.25" style="1" customWidth="1"/>
    <col min="3" max="3" width="10.625" style="1" customWidth="1"/>
    <col min="4" max="4" width="12.625" style="1" customWidth="1"/>
    <col min="5" max="6" width="2.625" style="1" customWidth="1"/>
    <col min="7" max="7" width="9" style="1" customWidth="1"/>
    <col min="8" max="8" width="5.875" style="1" bestFit="1" customWidth="1"/>
    <col min="9" max="9" width="5.125" style="1" customWidth="1"/>
    <col min="10" max="10" width="8.25" style="1" bestFit="1" customWidth="1"/>
    <col min="11" max="32" width="4.875" style="1" customWidth="1"/>
    <col min="33" max="33" width="7.875" style="1" customWidth="1"/>
    <col min="34" max="34" width="10" style="1" customWidth="1"/>
    <col min="35" max="35" width="2" style="1" customWidth="1"/>
    <col min="36" max="37" width="4.875" style="1" customWidth="1"/>
    <col min="38" max="38" width="3.625" style="1" customWidth="1"/>
    <col min="39" max="39" width="7.125" style="1" customWidth="1"/>
    <col min="40" max="40" width="18" style="1" hidden="1" customWidth="1"/>
    <col min="41" max="42" width="7.125" style="1" customWidth="1"/>
    <col min="43" max="16384" width="9" style="1"/>
  </cols>
  <sheetData>
    <row r="1" spans="2:40" ht="9" customHeight="1"/>
    <row r="2" spans="2:40" ht="2.25" customHeight="1">
      <c r="P2" s="2"/>
      <c r="Q2" s="3"/>
      <c r="R2" s="3"/>
      <c r="S2" s="3"/>
      <c r="T2" s="3"/>
      <c r="U2" s="3"/>
      <c r="V2" s="3"/>
      <c r="W2" s="3"/>
      <c r="X2" s="3"/>
      <c r="Y2" s="3"/>
      <c r="Z2" s="3"/>
      <c r="AA2" s="3"/>
      <c r="AB2" s="3"/>
      <c r="AC2" s="3"/>
      <c r="AD2" s="3"/>
      <c r="AE2" s="3"/>
      <c r="AF2" s="3"/>
      <c r="AG2" s="3"/>
      <c r="AH2" s="3"/>
      <c r="AI2" s="3"/>
      <c r="AJ2" s="3"/>
      <c r="AK2" s="3"/>
      <c r="AL2" s="4"/>
    </row>
    <row r="3" spans="2:40" ht="18.75" customHeight="1">
      <c r="B3" s="5"/>
      <c r="C3" s="5"/>
      <c r="D3" s="5"/>
      <c r="E3" s="5"/>
      <c r="F3" s="58" t="s">
        <v>65</v>
      </c>
      <c r="G3" s="59">
        <v>7</v>
      </c>
      <c r="H3" s="5" t="s">
        <v>66</v>
      </c>
      <c r="J3" s="5"/>
      <c r="K3" s="5"/>
      <c r="L3" s="5"/>
      <c r="M3" s="5"/>
      <c r="N3" s="5"/>
      <c r="O3" s="5"/>
      <c r="P3" s="76" t="s">
        <v>0</v>
      </c>
      <c r="Q3" s="72"/>
      <c r="R3" s="52">
        <v>1</v>
      </c>
      <c r="S3" s="6"/>
      <c r="T3" s="7" t="s">
        <v>1</v>
      </c>
      <c r="U3" s="7"/>
      <c r="V3" s="7"/>
      <c r="W3" s="7"/>
      <c r="X3" s="7"/>
      <c r="Y3" s="7"/>
      <c r="Z3" s="7"/>
      <c r="AA3" s="7"/>
      <c r="AB3" s="7"/>
      <c r="AC3" s="7"/>
      <c r="AD3" s="7"/>
      <c r="AE3" s="7"/>
      <c r="AF3" s="7"/>
      <c r="AG3" s="7"/>
      <c r="AH3" s="7"/>
      <c r="AI3" s="7"/>
      <c r="AJ3" s="7"/>
      <c r="AK3" s="7"/>
      <c r="AL3" s="8"/>
    </row>
    <row r="4" spans="2:40" ht="17.25">
      <c r="B4" s="5"/>
      <c r="C4" s="5"/>
      <c r="D4" s="5"/>
      <c r="E4" s="5"/>
      <c r="F4" s="5"/>
      <c r="G4" s="5"/>
      <c r="H4" s="5"/>
      <c r="I4" s="5"/>
      <c r="J4" s="5"/>
      <c r="K4" s="5"/>
      <c r="L4" s="5"/>
      <c r="M4" s="5"/>
      <c r="N4" s="5"/>
      <c r="O4" s="5"/>
      <c r="P4" s="9"/>
      <c r="Q4" s="7"/>
      <c r="R4" s="52">
        <v>2</v>
      </c>
      <c r="S4" s="7" t="s">
        <v>84</v>
      </c>
      <c r="T4" s="7"/>
      <c r="U4" s="7"/>
      <c r="V4" s="7"/>
      <c r="W4" s="7"/>
      <c r="X4" s="7"/>
      <c r="Y4" s="7"/>
      <c r="Z4" s="7"/>
      <c r="AA4" s="7"/>
      <c r="AB4" s="7"/>
      <c r="AC4" s="7"/>
      <c r="AD4" s="7"/>
      <c r="AE4" s="7"/>
      <c r="AF4" s="7"/>
      <c r="AG4" s="7"/>
      <c r="AH4" s="7"/>
      <c r="AI4" s="7"/>
      <c r="AJ4" s="7"/>
      <c r="AK4" s="7"/>
      <c r="AL4" s="8"/>
    </row>
    <row r="5" spans="2:40" ht="18.75" customHeight="1">
      <c r="L5" s="10"/>
      <c r="N5" s="10"/>
      <c r="P5" s="9"/>
      <c r="Q5" s="7"/>
      <c r="R5" s="52">
        <v>3</v>
      </c>
      <c r="S5" s="7" t="s">
        <v>76</v>
      </c>
      <c r="T5" s="7"/>
      <c r="U5" s="7"/>
      <c r="V5" s="7"/>
      <c r="W5" s="7"/>
      <c r="X5" s="7"/>
      <c r="Y5" s="7"/>
      <c r="Z5" s="7"/>
      <c r="AA5" s="7"/>
      <c r="AB5" s="7"/>
      <c r="AC5" s="7"/>
      <c r="AD5" s="7"/>
      <c r="AE5" s="7"/>
      <c r="AF5" s="7"/>
      <c r="AG5" s="7"/>
      <c r="AH5" s="7"/>
      <c r="AI5" s="7"/>
      <c r="AJ5" s="7"/>
      <c r="AK5" s="7"/>
      <c r="AL5" s="11"/>
    </row>
    <row r="6" spans="2:40" ht="18.75" customHeight="1">
      <c r="B6" s="77" t="s">
        <v>4</v>
      </c>
      <c r="C6" s="77"/>
      <c r="D6" s="77"/>
      <c r="E6" s="12" t="s">
        <v>5</v>
      </c>
      <c r="F6" s="77" t="s">
        <v>6</v>
      </c>
      <c r="G6" s="77"/>
      <c r="H6" s="77"/>
      <c r="I6" s="77"/>
      <c r="J6" s="77"/>
      <c r="K6" s="77"/>
      <c r="L6" s="77"/>
      <c r="M6" s="77"/>
      <c r="N6" s="13"/>
      <c r="P6" s="9"/>
      <c r="Q6" s="7"/>
      <c r="R6" s="52">
        <v>4</v>
      </c>
      <c r="S6" s="7" t="s">
        <v>46</v>
      </c>
      <c r="T6" s="7"/>
      <c r="U6" s="7"/>
      <c r="V6" s="7"/>
      <c r="W6" s="7"/>
      <c r="X6" s="7"/>
      <c r="Y6" s="7"/>
      <c r="Z6" s="14"/>
      <c r="AA6" s="7"/>
      <c r="AB6" s="14"/>
      <c r="AC6" s="7"/>
      <c r="AD6" s="14"/>
      <c r="AE6" s="7"/>
      <c r="AF6" s="14"/>
      <c r="AG6" s="7"/>
      <c r="AH6" s="14"/>
      <c r="AI6" s="7"/>
      <c r="AJ6" s="14"/>
      <c r="AK6" s="7"/>
      <c r="AL6" s="11"/>
    </row>
    <row r="7" spans="2:40" ht="18.75" customHeight="1">
      <c r="B7" s="74" t="s">
        <v>7</v>
      </c>
      <c r="C7" s="74"/>
      <c r="D7" s="74"/>
      <c r="E7" s="16" t="s">
        <v>5</v>
      </c>
      <c r="F7" s="74" t="s">
        <v>63</v>
      </c>
      <c r="G7" s="74"/>
      <c r="H7" s="74"/>
      <c r="I7" s="74"/>
      <c r="J7" s="74"/>
      <c r="K7" s="74"/>
      <c r="L7" s="74"/>
      <c r="M7" s="74"/>
      <c r="N7" s="13"/>
      <c r="P7" s="9"/>
      <c r="Q7" s="7"/>
      <c r="R7" s="71" t="s">
        <v>8</v>
      </c>
      <c r="S7" s="73" t="s">
        <v>9</v>
      </c>
      <c r="T7" s="73"/>
      <c r="U7" s="73"/>
      <c r="V7" s="73"/>
      <c r="W7" s="73"/>
      <c r="X7" s="73"/>
      <c r="Y7" s="73"/>
      <c r="Z7" s="73"/>
      <c r="AA7" s="73"/>
      <c r="AB7" s="73"/>
      <c r="AC7" s="73"/>
      <c r="AD7" s="73"/>
      <c r="AE7" s="73"/>
      <c r="AF7" s="73"/>
      <c r="AG7" s="73"/>
      <c r="AH7" s="73"/>
      <c r="AI7" s="73"/>
      <c r="AJ7" s="73"/>
      <c r="AK7" s="73"/>
      <c r="AL7" s="11"/>
    </row>
    <row r="8" spans="2:40" ht="18.75" customHeight="1">
      <c r="B8" s="74" t="s">
        <v>11</v>
      </c>
      <c r="C8" s="74"/>
      <c r="D8" s="74"/>
      <c r="E8" s="16" t="s">
        <v>5</v>
      </c>
      <c r="F8" s="75">
        <v>38808</v>
      </c>
      <c r="G8" s="75"/>
      <c r="H8" s="75"/>
      <c r="I8" s="75"/>
      <c r="J8" s="75"/>
      <c r="K8" s="75"/>
      <c r="L8" s="75"/>
      <c r="M8" s="75"/>
      <c r="N8" s="13"/>
      <c r="P8" s="9"/>
      <c r="Q8" s="14"/>
      <c r="R8" s="72"/>
      <c r="S8" s="73"/>
      <c r="T8" s="73"/>
      <c r="U8" s="73"/>
      <c r="V8" s="73"/>
      <c r="W8" s="73"/>
      <c r="X8" s="73"/>
      <c r="Y8" s="73"/>
      <c r="Z8" s="73"/>
      <c r="AA8" s="73"/>
      <c r="AB8" s="73"/>
      <c r="AC8" s="73"/>
      <c r="AD8" s="73"/>
      <c r="AE8" s="73"/>
      <c r="AF8" s="73"/>
      <c r="AG8" s="73"/>
      <c r="AH8" s="73"/>
      <c r="AI8" s="73"/>
      <c r="AJ8" s="73"/>
      <c r="AK8" s="73"/>
      <c r="AL8" s="11"/>
    </row>
    <row r="9" spans="2:40" ht="18.75" customHeight="1">
      <c r="B9" s="74" t="s">
        <v>12</v>
      </c>
      <c r="C9" s="74"/>
      <c r="D9" s="74"/>
      <c r="E9" s="54"/>
      <c r="F9" s="16" t="s">
        <v>5</v>
      </c>
      <c r="G9" s="62">
        <v>2</v>
      </c>
      <c r="H9" s="18" t="s">
        <v>13</v>
      </c>
      <c r="I9" s="18"/>
      <c r="J9" s="16"/>
      <c r="K9" s="18"/>
      <c r="L9" s="18"/>
      <c r="M9" s="18"/>
      <c r="N9" s="13"/>
      <c r="P9" s="9"/>
      <c r="Q9" s="14"/>
      <c r="R9" s="71" t="s">
        <v>14</v>
      </c>
      <c r="S9" s="73" t="s">
        <v>77</v>
      </c>
      <c r="T9" s="73"/>
      <c r="U9" s="73"/>
      <c r="V9" s="73"/>
      <c r="W9" s="73"/>
      <c r="X9" s="73"/>
      <c r="Y9" s="73"/>
      <c r="Z9" s="73"/>
      <c r="AA9" s="73"/>
      <c r="AB9" s="73"/>
      <c r="AC9" s="73"/>
      <c r="AD9" s="73"/>
      <c r="AE9" s="73"/>
      <c r="AF9" s="73"/>
      <c r="AG9" s="73"/>
      <c r="AH9" s="73"/>
      <c r="AI9" s="73"/>
      <c r="AJ9" s="73"/>
      <c r="AK9" s="73"/>
      <c r="AL9" s="19"/>
    </row>
    <row r="10" spans="2:40" ht="18.75" customHeight="1">
      <c r="B10" s="18" t="s">
        <v>80</v>
      </c>
      <c r="C10" s="18"/>
      <c r="D10" s="18"/>
      <c r="E10" s="18"/>
      <c r="F10" s="16" t="s">
        <v>5</v>
      </c>
      <c r="G10" s="62">
        <v>3</v>
      </c>
      <c r="H10" s="18" t="s">
        <v>15</v>
      </c>
      <c r="I10" s="18"/>
      <c r="J10" s="16" t="s">
        <v>16</v>
      </c>
      <c r="K10" s="18"/>
      <c r="L10" s="20" t="s">
        <v>17</v>
      </c>
      <c r="M10" s="16"/>
      <c r="N10" s="13"/>
      <c r="P10" s="9"/>
      <c r="Q10" s="7"/>
      <c r="R10" s="71"/>
      <c r="S10" s="73"/>
      <c r="T10" s="73"/>
      <c r="U10" s="73"/>
      <c r="V10" s="73"/>
      <c r="W10" s="73"/>
      <c r="X10" s="73"/>
      <c r="Y10" s="73"/>
      <c r="Z10" s="73"/>
      <c r="AA10" s="73"/>
      <c r="AB10" s="73"/>
      <c r="AC10" s="73"/>
      <c r="AD10" s="73"/>
      <c r="AE10" s="73"/>
      <c r="AF10" s="73"/>
      <c r="AG10" s="73"/>
      <c r="AH10" s="73"/>
      <c r="AI10" s="73"/>
      <c r="AJ10" s="73"/>
      <c r="AK10" s="73"/>
      <c r="AL10" s="19"/>
    </row>
    <row r="11" spans="2:40" ht="2.25" customHeight="1">
      <c r="B11" s="13"/>
      <c r="C11" s="13"/>
      <c r="D11" s="13"/>
      <c r="E11" s="13"/>
      <c r="F11" s="13"/>
      <c r="G11" s="13"/>
      <c r="H11" s="13"/>
      <c r="I11" s="13"/>
      <c r="J11" s="13"/>
      <c r="K11" s="13"/>
      <c r="L11" s="13"/>
      <c r="M11" s="13"/>
      <c r="N11" s="13"/>
      <c r="P11" s="21"/>
      <c r="Q11" s="22"/>
      <c r="R11" s="22"/>
      <c r="S11" s="22"/>
      <c r="T11" s="22"/>
      <c r="U11" s="23"/>
      <c r="V11" s="23"/>
      <c r="W11" s="23"/>
      <c r="X11" s="23"/>
      <c r="Y11" s="23"/>
      <c r="Z11" s="23"/>
      <c r="AA11" s="23"/>
      <c r="AB11" s="23"/>
      <c r="AC11" s="23"/>
      <c r="AD11" s="23"/>
      <c r="AE11" s="23"/>
      <c r="AF11" s="23"/>
      <c r="AG11" s="23"/>
      <c r="AH11" s="23"/>
      <c r="AI11" s="23"/>
      <c r="AJ11" s="23"/>
      <c r="AK11" s="23"/>
      <c r="AL11" s="24"/>
    </row>
    <row r="12" spans="2:40">
      <c r="B12" s="13"/>
      <c r="C12" s="13"/>
      <c r="D12" s="13"/>
      <c r="E12" s="13"/>
      <c r="F12" s="13"/>
      <c r="G12" s="13"/>
      <c r="H12" s="13"/>
      <c r="I12" s="13"/>
      <c r="J12" s="13"/>
      <c r="K12" s="13"/>
      <c r="L12" s="13"/>
      <c r="M12" s="13"/>
      <c r="N12" s="13"/>
      <c r="P12" s="25"/>
      <c r="Q12" s="25"/>
      <c r="R12" s="25"/>
      <c r="S12" s="25"/>
      <c r="T12" s="25"/>
      <c r="U12" s="26"/>
      <c r="V12" s="26"/>
      <c r="W12" s="26"/>
      <c r="X12" s="26"/>
      <c r="Y12" s="26"/>
      <c r="Z12" s="26"/>
      <c r="AA12" s="26"/>
      <c r="AB12" s="26"/>
      <c r="AC12" s="26"/>
      <c r="AD12" s="26"/>
      <c r="AE12" s="26"/>
      <c r="AF12" s="26"/>
      <c r="AG12" s="26"/>
      <c r="AH12" s="26"/>
      <c r="AI12" s="26"/>
      <c r="AJ12" s="26"/>
      <c r="AK12" s="26"/>
      <c r="AL12" s="27"/>
    </row>
    <row r="13" spans="2:40">
      <c r="B13" s="28" t="s">
        <v>60</v>
      </c>
      <c r="C13" s="28"/>
      <c r="D13" s="29"/>
      <c r="E13" s="29"/>
      <c r="F13" s="30"/>
      <c r="G13" s="30"/>
      <c r="H13" s="30"/>
      <c r="I13" s="30"/>
      <c r="J13" s="30"/>
      <c r="K13" s="30"/>
      <c r="L13" s="30"/>
      <c r="M13" s="30"/>
      <c r="N13" s="30"/>
      <c r="U13" s="53"/>
      <c r="V13" s="53"/>
      <c r="W13" s="53"/>
      <c r="X13" s="53"/>
      <c r="Y13" s="53"/>
      <c r="Z13" s="53"/>
      <c r="AA13" s="53"/>
      <c r="AB13" s="53"/>
      <c r="AC13" s="53"/>
      <c r="AD13" s="53"/>
      <c r="AE13" s="53"/>
      <c r="AF13" s="53"/>
      <c r="AG13" s="53"/>
      <c r="AH13" s="53"/>
      <c r="AI13" s="53"/>
      <c r="AJ13" s="53"/>
      <c r="AK13" s="53"/>
      <c r="AL13" s="27"/>
    </row>
    <row r="14" spans="2:40">
      <c r="B14" s="28" t="s">
        <v>61</v>
      </c>
      <c r="C14" s="28"/>
      <c r="D14" s="29"/>
      <c r="E14" s="29"/>
      <c r="F14" s="30"/>
      <c r="G14" s="30"/>
      <c r="H14" s="30"/>
      <c r="I14" s="30"/>
      <c r="J14" s="30"/>
      <c r="K14" s="30"/>
      <c r="L14" s="30"/>
      <c r="M14" s="30"/>
      <c r="N14" s="30"/>
      <c r="U14" s="53"/>
      <c r="V14" s="53"/>
      <c r="W14" s="53"/>
      <c r="X14" s="53"/>
      <c r="Y14" s="53"/>
      <c r="Z14" s="53"/>
      <c r="AA14" s="53"/>
      <c r="AB14" s="53"/>
      <c r="AC14" s="53"/>
      <c r="AD14" s="53"/>
      <c r="AE14" s="53"/>
      <c r="AF14" s="53"/>
      <c r="AG14" s="53"/>
      <c r="AH14" s="53"/>
      <c r="AI14" s="53"/>
      <c r="AJ14" s="53"/>
      <c r="AK14" s="53"/>
      <c r="AL14" s="27"/>
      <c r="AN14" s="27" t="s">
        <v>81</v>
      </c>
    </row>
    <row r="15" spans="2:40">
      <c r="B15" s="28" t="s">
        <v>90</v>
      </c>
      <c r="C15" s="28"/>
      <c r="D15" s="29"/>
      <c r="E15" s="29"/>
      <c r="F15" s="30"/>
      <c r="G15" s="30"/>
      <c r="H15" s="30"/>
      <c r="I15" s="30"/>
      <c r="J15" s="30"/>
      <c r="K15" s="30"/>
      <c r="L15" s="30"/>
      <c r="M15" s="30"/>
      <c r="N15" s="30"/>
      <c r="U15" s="53"/>
      <c r="V15" s="53"/>
      <c r="W15" s="53"/>
      <c r="X15" s="53"/>
      <c r="Y15" s="53"/>
      <c r="Z15" s="53"/>
      <c r="AA15" s="53"/>
      <c r="AB15" s="53"/>
      <c r="AC15" s="53"/>
      <c r="AD15" s="53"/>
      <c r="AE15" s="53"/>
      <c r="AF15" s="53"/>
      <c r="AG15" s="53"/>
      <c r="AH15" s="53"/>
      <c r="AI15" s="53"/>
      <c r="AJ15" s="53"/>
      <c r="AK15" s="53"/>
      <c r="AL15" s="27"/>
      <c r="AN15" s="27" t="s">
        <v>83</v>
      </c>
    </row>
    <row r="16" spans="2:40" ht="12.75" customHeight="1">
      <c r="B16" s="28" t="s">
        <v>79</v>
      </c>
      <c r="C16" s="28"/>
      <c r="D16" s="29"/>
      <c r="E16" s="29"/>
      <c r="F16" s="30"/>
      <c r="G16" s="30"/>
      <c r="H16" s="30"/>
      <c r="I16" s="30"/>
      <c r="J16" s="30"/>
      <c r="K16" s="30"/>
      <c r="L16" s="30"/>
      <c r="M16" s="30"/>
      <c r="N16" s="30"/>
      <c r="S16" s="53"/>
      <c r="T16" s="53"/>
      <c r="U16" s="53"/>
      <c r="V16" s="53"/>
      <c r="W16" s="53"/>
      <c r="X16" s="53"/>
      <c r="Y16" s="53"/>
      <c r="Z16" s="53"/>
      <c r="AA16" s="53"/>
      <c r="AB16" s="53"/>
      <c r="AC16" s="53"/>
      <c r="AD16" s="53"/>
      <c r="AE16" s="53"/>
      <c r="AF16" s="53"/>
      <c r="AG16" s="53"/>
      <c r="AH16" s="53"/>
      <c r="AI16" s="53"/>
      <c r="AJ16" s="78" t="s">
        <v>18</v>
      </c>
      <c r="AK16" s="78"/>
      <c r="AN16" s="65" t="s">
        <v>43</v>
      </c>
    </row>
    <row r="17" spans="2:40" ht="10.5" customHeight="1" thickBot="1">
      <c r="B17" s="31"/>
      <c r="C17" s="31"/>
      <c r="D17" s="27"/>
      <c r="E17" s="27"/>
      <c r="F17" s="27"/>
      <c r="G17" s="27"/>
      <c r="H17" s="27"/>
      <c r="I17" s="27"/>
      <c r="J17" s="27"/>
      <c r="K17" s="27"/>
      <c r="L17" s="31"/>
      <c r="M17" s="27"/>
      <c r="N17" s="31"/>
      <c r="O17" s="27"/>
      <c r="P17" s="31"/>
      <c r="Q17" s="27"/>
      <c r="R17" s="31"/>
      <c r="S17" s="27"/>
      <c r="T17" s="31"/>
      <c r="U17" s="27"/>
      <c r="V17" s="31"/>
      <c r="W17" s="27"/>
      <c r="X17" s="31"/>
      <c r="Y17" s="27"/>
      <c r="Z17" s="31"/>
      <c r="AA17" s="27"/>
      <c r="AB17" s="31"/>
      <c r="AC17" s="27"/>
      <c r="AD17" s="31"/>
      <c r="AE17" s="27"/>
      <c r="AF17" s="31"/>
      <c r="AG17" s="27"/>
      <c r="AH17" s="31"/>
      <c r="AI17" s="27"/>
      <c r="AJ17" s="79"/>
      <c r="AK17" s="79"/>
      <c r="AL17" s="31"/>
      <c r="AN17" s="65" t="s">
        <v>44</v>
      </c>
    </row>
    <row r="18" spans="2:40" ht="18" customHeight="1">
      <c r="B18" s="80" t="s">
        <v>19</v>
      </c>
      <c r="C18" s="81"/>
      <c r="D18" s="86" t="s">
        <v>20</v>
      </c>
      <c r="E18" s="81"/>
      <c r="F18" s="89" t="s">
        <v>21</v>
      </c>
      <c r="G18" s="90"/>
      <c r="H18" s="90"/>
      <c r="I18" s="90"/>
      <c r="J18" s="91"/>
      <c r="K18" s="92">
        <f>IF($G$9&lt;&gt;"",DATE($G$9+2018,4,1),"")</f>
        <v>43922</v>
      </c>
      <c r="L18" s="93"/>
      <c r="M18" s="92">
        <f>IF($G$9&lt;&gt;"",DATE($G$9+2018,5,1),"")</f>
        <v>43952</v>
      </c>
      <c r="N18" s="93"/>
      <c r="O18" s="92">
        <f>IF($G$9&lt;&gt;"",DATE($G$9+2018,6,1),"")</f>
        <v>43983</v>
      </c>
      <c r="P18" s="93"/>
      <c r="Q18" s="92">
        <f>IF($G$9&lt;&gt;"",DATE($G$9+2018,7,1),"")</f>
        <v>44013</v>
      </c>
      <c r="R18" s="93"/>
      <c r="S18" s="92">
        <f>IF($G$9&lt;&gt;"",DATE($G$9+2018,8,1),"")</f>
        <v>44044</v>
      </c>
      <c r="T18" s="93"/>
      <c r="U18" s="92">
        <f>IF($G$9&lt;&gt;"",DATE($G$9+2018,9,1),"")</f>
        <v>44075</v>
      </c>
      <c r="V18" s="93"/>
      <c r="W18" s="92">
        <f>IF($G$9&lt;&gt;"",DATE($G$9+2018,10,1),"")</f>
        <v>44105</v>
      </c>
      <c r="X18" s="93"/>
      <c r="Y18" s="92">
        <f>IF($G$9&lt;&gt;"",DATE($G$9+2018,11,1),"")</f>
        <v>44136</v>
      </c>
      <c r="Z18" s="93"/>
      <c r="AA18" s="92">
        <f>IF($G$9&lt;&gt;"",DATE($G$9+2018,12,1),"")</f>
        <v>44166</v>
      </c>
      <c r="AB18" s="93"/>
      <c r="AC18" s="92">
        <f>IF($G$9&lt;&gt;"",DATE($G$9+2019,1,1),"")</f>
        <v>44197</v>
      </c>
      <c r="AD18" s="93"/>
      <c r="AE18" s="92">
        <f>IF($G$9&lt;&gt;"",DATE($G$9+2019,2,1),"")</f>
        <v>44228</v>
      </c>
      <c r="AF18" s="93"/>
      <c r="AG18" s="94" t="s">
        <v>22</v>
      </c>
      <c r="AH18" s="113" t="s">
        <v>23</v>
      </c>
      <c r="AJ18" s="116">
        <f>IF($G$9&lt;&gt;"",DATE($G$9+2019,3,1),"")</f>
        <v>44256</v>
      </c>
      <c r="AK18" s="117"/>
      <c r="AN18" s="65" t="s">
        <v>42</v>
      </c>
    </row>
    <row r="19" spans="2:40" ht="18.75" customHeight="1">
      <c r="B19" s="82"/>
      <c r="C19" s="83"/>
      <c r="D19" s="87"/>
      <c r="E19" s="83"/>
      <c r="F19" s="101" t="s">
        <v>24</v>
      </c>
      <c r="G19" s="102"/>
      <c r="H19" s="103" t="s">
        <v>25</v>
      </c>
      <c r="I19" s="102"/>
      <c r="J19" s="104" t="s">
        <v>67</v>
      </c>
      <c r="K19" s="99" t="s">
        <v>26</v>
      </c>
      <c r="L19" s="97" t="s">
        <v>27</v>
      </c>
      <c r="M19" s="99" t="s">
        <v>26</v>
      </c>
      <c r="N19" s="97" t="s">
        <v>27</v>
      </c>
      <c r="O19" s="99" t="s">
        <v>26</v>
      </c>
      <c r="P19" s="97" t="s">
        <v>27</v>
      </c>
      <c r="Q19" s="99" t="s">
        <v>26</v>
      </c>
      <c r="R19" s="97" t="s">
        <v>27</v>
      </c>
      <c r="S19" s="99" t="s">
        <v>26</v>
      </c>
      <c r="T19" s="97" t="s">
        <v>27</v>
      </c>
      <c r="U19" s="99" t="s">
        <v>26</v>
      </c>
      <c r="V19" s="97" t="s">
        <v>27</v>
      </c>
      <c r="W19" s="99" t="s">
        <v>26</v>
      </c>
      <c r="X19" s="97" t="s">
        <v>27</v>
      </c>
      <c r="Y19" s="99" t="s">
        <v>26</v>
      </c>
      <c r="Z19" s="97" t="s">
        <v>27</v>
      </c>
      <c r="AA19" s="99" t="s">
        <v>26</v>
      </c>
      <c r="AB19" s="97" t="s">
        <v>27</v>
      </c>
      <c r="AC19" s="99" t="s">
        <v>26</v>
      </c>
      <c r="AD19" s="97" t="s">
        <v>27</v>
      </c>
      <c r="AE19" s="99" t="s">
        <v>26</v>
      </c>
      <c r="AF19" s="97" t="s">
        <v>27</v>
      </c>
      <c r="AG19" s="95"/>
      <c r="AH19" s="114"/>
      <c r="AJ19" s="106" t="s">
        <v>26</v>
      </c>
      <c r="AK19" s="108" t="s">
        <v>27</v>
      </c>
      <c r="AN19" s="65" t="s">
        <v>45</v>
      </c>
    </row>
    <row r="20" spans="2:40" ht="19.5" customHeight="1" thickBot="1">
      <c r="B20" s="84"/>
      <c r="C20" s="85"/>
      <c r="D20" s="88"/>
      <c r="E20" s="85"/>
      <c r="F20" s="110" t="s">
        <v>28</v>
      </c>
      <c r="G20" s="111"/>
      <c r="H20" s="112" t="s">
        <v>29</v>
      </c>
      <c r="I20" s="111"/>
      <c r="J20" s="105"/>
      <c r="K20" s="100"/>
      <c r="L20" s="98"/>
      <c r="M20" s="100"/>
      <c r="N20" s="98"/>
      <c r="O20" s="100"/>
      <c r="P20" s="98"/>
      <c r="Q20" s="100"/>
      <c r="R20" s="98"/>
      <c r="S20" s="100"/>
      <c r="T20" s="98"/>
      <c r="U20" s="100"/>
      <c r="V20" s="98"/>
      <c r="W20" s="100"/>
      <c r="X20" s="98"/>
      <c r="Y20" s="100"/>
      <c r="Z20" s="98"/>
      <c r="AA20" s="100"/>
      <c r="AB20" s="98"/>
      <c r="AC20" s="100"/>
      <c r="AD20" s="98"/>
      <c r="AE20" s="100"/>
      <c r="AF20" s="98"/>
      <c r="AG20" s="96"/>
      <c r="AH20" s="115"/>
      <c r="AJ20" s="107"/>
      <c r="AK20" s="109"/>
      <c r="AN20" s="65" t="s">
        <v>47</v>
      </c>
    </row>
    <row r="21" spans="2:40">
      <c r="B21" s="118" t="s">
        <v>75</v>
      </c>
      <c r="C21" s="119"/>
      <c r="D21" s="122" t="s">
        <v>50</v>
      </c>
      <c r="E21" s="123"/>
      <c r="F21" s="125">
        <v>39964</v>
      </c>
      <c r="G21" s="126"/>
      <c r="H21" s="127">
        <f>IF(F21&gt;0,DATE($G$9+2018,3,31),"")</f>
        <v>43921</v>
      </c>
      <c r="I21" s="128"/>
      <c r="J21" s="129">
        <f>IF(DAY(F21)=1,DATE(YEAR(F21)+$G$3,MONTH(F21),1),IF(DAY(F21)&gt;1,DATE(YEAR(F21)+$G$3,MONTH(F21)+1,1),""))</f>
        <v>42522</v>
      </c>
      <c r="K21" s="136">
        <v>1</v>
      </c>
      <c r="L21" s="135" t="str">
        <f>IF(AND($J21&lt;=K$18,$F22="",$K21&lt;&gt;""),"○",IF(AND($J21&lt;=K$18,$F22&gt;K$18,$F22&lt;&gt;"",$K21&lt;&gt;""),"○",IF(OR($J21="",K$21=""),"","－")))</f>
        <v>○</v>
      </c>
      <c r="M21" s="136">
        <v>1</v>
      </c>
      <c r="N21" s="138" t="str">
        <f>IF(AND($J21&lt;=M$18,$F22="",$M21&lt;&gt;""),"○",IF(AND($J21&lt;=M$18,$F22&gt;M$18,$F22&lt;&gt;"",$M21&lt;&gt;""),"○",IF(OR($J21="",$M21=""),"","－")))</f>
        <v>○</v>
      </c>
      <c r="O21" s="136">
        <v>1</v>
      </c>
      <c r="P21" s="135" t="str">
        <f>IF(AND($J21&lt;=O$18,$F22="",$O21&lt;&gt;""),"○",IF(AND($J21&lt;=O$18,$F22&gt;O$18,$F22&lt;&gt;"",$O21&lt;&gt;""),"○",IF(OR($J21="",$O21=""),"","－")))</f>
        <v>○</v>
      </c>
      <c r="Q21" s="136">
        <v>1</v>
      </c>
      <c r="R21" s="135" t="str">
        <f>IF(AND($J21&lt;=Q$18,$F22="",$Q21&lt;&gt;""),"○",IF(AND($J21&lt;=Q$18,$F22&gt;Q$18,$F22&lt;&gt;"",$Q21&lt;&gt;""),"○",IF(OR($J21="",$Q21=""),"","－")))</f>
        <v>○</v>
      </c>
      <c r="S21" s="136">
        <v>1</v>
      </c>
      <c r="T21" s="135" t="str">
        <f>IF(AND($J21&lt;=S$18,$F22="",$S21&lt;&gt;""),"○",IF(AND($J21&lt;=S$18,$F22&gt;S$18,$F22&lt;&gt;"",$S21&lt;&gt;""),"○",IF(OR($J21="",$S21=""),"","－")))</f>
        <v>○</v>
      </c>
      <c r="U21" s="136">
        <v>1</v>
      </c>
      <c r="V21" s="135" t="str">
        <f>IF(AND($J21&lt;=U$18,$F22="",$U21&lt;&gt;""),"○",IF(AND($J21&lt;=U$18,$F22&gt;U$18,$F22&lt;&gt;"",$U21&lt;&gt;""),"○",IF(OR($J21="",$U21=""),"","－")))</f>
        <v>○</v>
      </c>
      <c r="W21" s="136">
        <v>1</v>
      </c>
      <c r="X21" s="135" t="str">
        <f>IF(AND($J21&lt;=W$18,$F22="",$W21&lt;&gt;""),"○",IF(AND($J21&lt;=W$18,$F22&gt;W$18,$F22&lt;&gt;"",$W21&lt;&gt;""),"○",IF(OR($J21="",$W21=""),"","－")))</f>
        <v>○</v>
      </c>
      <c r="Y21" s="136">
        <v>1</v>
      </c>
      <c r="Z21" s="135" t="str">
        <f>IF(AND($J21&lt;=Y$18,$F22="",$Y21&lt;&gt;""),"○",IF(AND($J21&lt;=Y$18,$F22&gt;Y$18,$F22&lt;&gt;"",$Y21&lt;&gt;""),"○",IF(OR($J21="",$Y21=""),"","－")))</f>
        <v>○</v>
      </c>
      <c r="AA21" s="136">
        <v>1</v>
      </c>
      <c r="AB21" s="135" t="str">
        <f>IF(AND($J21&lt;=AA$18,$F22="",$AA21&lt;&gt;""),"○",IF(AND($J21&lt;=AA$18,$F22&gt;AA$18,$F22&lt;&gt;"",$AA21&lt;&gt;""),"○",IF(OR($J21="",$AA21=""),"","－")))</f>
        <v>○</v>
      </c>
      <c r="AC21" s="136">
        <v>1</v>
      </c>
      <c r="AD21" s="135" t="str">
        <f>IF(AND($J21&lt;=AC$18,$F22="",$AC21&lt;&gt;""),"○",IF(AND($J21&lt;=AC$18,$F22&gt;AC$18,$F22&lt;&gt;"",$AC21&lt;&gt;""),"○",IF(OR($J21="",$AC21=""),"","－")))</f>
        <v>○</v>
      </c>
      <c r="AE21" s="136">
        <v>1</v>
      </c>
      <c r="AF21" s="135" t="str">
        <f>IF(AND($J21&lt;=AE$18,$F22="",$AE21&lt;&gt;""),"○",IF(AND($J21&lt;=AE$18,$F22&gt;AE$18,$F22&lt;&gt;"",$AE21&lt;&gt;""),"○",IF(OR($J21="",$AE21=""),"","－")))</f>
        <v>○</v>
      </c>
      <c r="AG21" s="32"/>
      <c r="AH21" s="146"/>
      <c r="AI21" s="33"/>
      <c r="AJ21" s="147"/>
      <c r="AK21" s="145" t="str">
        <f>IF(AND($J21&lt;=AJ$18,$F22="",$AJ21&lt;&gt;""),"○",IF(AND($J21&lt;=AJ$18,$F22&gt;AJ$18,$F22&lt;&gt;"",$AJ21&lt;&gt;""),"○",IF(OR($J21="",$AJ21=""),"","－")))</f>
        <v/>
      </c>
      <c r="AN21" s="65" t="s">
        <v>48</v>
      </c>
    </row>
    <row r="22" spans="2:40">
      <c r="B22" s="120"/>
      <c r="C22" s="121"/>
      <c r="D22" s="124"/>
      <c r="E22" s="121"/>
      <c r="F22" s="131"/>
      <c r="G22" s="132"/>
      <c r="H22" s="133" t="str">
        <f>IF(F21&gt;0,DATEDIF(F21,H21,"Y")&amp;"年"&amp;DATEDIF(F21,H21,"YM")&amp;"月","")</f>
        <v>10年10月</v>
      </c>
      <c r="I22" s="134"/>
      <c r="J22" s="130"/>
      <c r="K22" s="137"/>
      <c r="L22" s="135"/>
      <c r="M22" s="137"/>
      <c r="N22" s="135"/>
      <c r="O22" s="137"/>
      <c r="P22" s="135"/>
      <c r="Q22" s="137"/>
      <c r="R22" s="135"/>
      <c r="S22" s="137"/>
      <c r="T22" s="135"/>
      <c r="U22" s="137"/>
      <c r="V22" s="135"/>
      <c r="W22" s="137"/>
      <c r="X22" s="135"/>
      <c r="Y22" s="137"/>
      <c r="Z22" s="135"/>
      <c r="AA22" s="137"/>
      <c r="AB22" s="135"/>
      <c r="AC22" s="137"/>
      <c r="AD22" s="135"/>
      <c r="AE22" s="137"/>
      <c r="AF22" s="135"/>
      <c r="AG22" s="32"/>
      <c r="AH22" s="146"/>
      <c r="AI22" s="33"/>
      <c r="AJ22" s="148"/>
      <c r="AK22" s="145"/>
      <c r="AN22" s="27" t="s">
        <v>82</v>
      </c>
    </row>
    <row r="23" spans="2:40">
      <c r="B23" s="118" t="s">
        <v>75</v>
      </c>
      <c r="C23" s="119"/>
      <c r="D23" s="151" t="s">
        <v>51</v>
      </c>
      <c r="E23" s="119"/>
      <c r="F23" s="152">
        <v>40527</v>
      </c>
      <c r="G23" s="153"/>
      <c r="H23" s="154">
        <f>IF(F23&gt;0,DATE($G$9+2018,3,31),"")</f>
        <v>43921</v>
      </c>
      <c r="I23" s="155"/>
      <c r="J23" s="139">
        <f>IF(DAY(F23)=1,DATE(YEAR(F23)+$G$3,MONTH(F23),1),IF(DAY(F23)&gt;1,DATE(YEAR(F23)+$G$3,MONTH(F23)+1,1),""))</f>
        <v>43101</v>
      </c>
      <c r="K23" s="141">
        <v>0.4</v>
      </c>
      <c r="L23" s="135" t="str">
        <f>IF(AND($J23&lt;=K$18,$F24="",$K23&lt;&gt;""),"○",IF(AND($J23&lt;=K$18,$F24&gt;K$18,$F24&lt;&gt;"",$K23&lt;&gt;""),"○",IF(OR($J23="",K$23=""),"","－")))</f>
        <v>○</v>
      </c>
      <c r="M23" s="141">
        <v>0.4</v>
      </c>
      <c r="N23" s="143" t="str">
        <f>IF(AND($J23&lt;=M$18,$F24="",$M23&lt;&gt;""),"○",IF(AND($J23&lt;=M$18,$F24&gt;M$18,$F24&lt;&gt;"",$M23&lt;&gt;""),"○",IF(OR($J23="",$M23=""),"","－")))</f>
        <v>○</v>
      </c>
      <c r="O23" s="141">
        <v>0.4</v>
      </c>
      <c r="P23" s="135" t="str">
        <f>IF(AND($J23&lt;=O$18,$F24="",$O23&lt;&gt;""),"○",IF(AND($J23&lt;=O$18,$F24&gt;O$18,$F24&lt;&gt;"",$O23&lt;&gt;""),"○",IF(OR($J23="",$O23=""),"","－")))</f>
        <v>○</v>
      </c>
      <c r="Q23" s="141">
        <v>0.4</v>
      </c>
      <c r="R23" s="135" t="str">
        <f>IF(AND($J23&lt;=Q$18,$F24="",$Q23&lt;&gt;""),"○",IF(AND($J23&lt;=Q$18,$F24&gt;Q$18,$F24&lt;&gt;"",$Q23&lt;&gt;""),"○",IF(OR($J23="",$Q23=""),"","－")))</f>
        <v>○</v>
      </c>
      <c r="S23" s="141"/>
      <c r="T23" s="135" t="str">
        <f>IF(AND($J23&lt;=S$18,$F24="",$S23&lt;&gt;""),"○",IF(AND($J23&lt;=S$18,$F24&gt;S$18,$F24&lt;&gt;"",$S23&lt;&gt;""),"○",IF(OR($J23="",$S23=""),"","－")))</f>
        <v/>
      </c>
      <c r="U23" s="141"/>
      <c r="V23" s="135" t="str">
        <f>IF(AND($J23&lt;=U$18,$F24="",$U23&lt;&gt;""),"○",IF(AND($J23&lt;=U$18,$F24&gt;U$18,$F24&lt;&gt;"",$U23&lt;&gt;""),"○",IF(OR($J23="",$U23=""),"","－")))</f>
        <v/>
      </c>
      <c r="W23" s="141"/>
      <c r="X23" s="135" t="str">
        <f>IF(AND($J23&lt;=W$18,$F24="",$W23&lt;&gt;""),"○",IF(AND($J23&lt;=W$18,$F24&gt;W$18,$F24&lt;&gt;"",$W23&lt;&gt;""),"○",IF(OR($J23="",$W23=""),"","－")))</f>
        <v/>
      </c>
      <c r="Y23" s="141"/>
      <c r="Z23" s="135" t="str">
        <f>IF(AND($J23&lt;=Y$18,$F24="",$Y23&lt;&gt;""),"○",IF(AND($J23&lt;=Y$18,$F24&gt;Y$18,$F24&lt;&gt;"",$Y23&lt;&gt;""),"○",IF(OR($J23="",$Y23=""),"","－")))</f>
        <v/>
      </c>
      <c r="AA23" s="141"/>
      <c r="AB23" s="135" t="str">
        <f>IF(AND($J23&lt;=AA$18,$F24="",$AA23&lt;&gt;""),"○",IF(AND($J23&lt;=AA$18,$F24&gt;AA$18,$F24&lt;&gt;"",$AA23&lt;&gt;""),"○",IF(OR($J23="",$AA23=""),"","－")))</f>
        <v/>
      </c>
      <c r="AC23" s="141"/>
      <c r="AD23" s="135" t="str">
        <f>IF(AND($J23&lt;=AC$18,$F24="",$AC23&lt;&gt;""),"○",IF(AND($J23&lt;=AC$18,$F24&gt;AC$18,$F24&lt;&gt;"",$AC23&lt;&gt;""),"○",IF(OR($J23="",$AC23=""),"","－")))</f>
        <v/>
      </c>
      <c r="AE23" s="141"/>
      <c r="AF23" s="135" t="str">
        <f>IF(AND($J23&lt;=AE$18,$F24="",$AE23&lt;&gt;""),"○",IF(AND($J23&lt;=AE$18,$F24&gt;AE$18,$F24&lt;&gt;"",$AE23&lt;&gt;""),"○",IF(OR($J23="",$AE23=""),"","－")))</f>
        <v/>
      </c>
      <c r="AG23" s="32"/>
      <c r="AH23" s="146"/>
      <c r="AI23" s="33"/>
      <c r="AJ23" s="149"/>
      <c r="AK23" s="145" t="str">
        <f>IF(AND($J23&lt;=AJ$18,$F24="",$AJ23&lt;&gt;""),"○",IF(AND($J23&lt;=AJ$18,$F24&gt;AJ$18,$F24&lt;&gt;"",$AJ23&lt;&gt;""),"○",IF(OR($J23="",$AJ23=""),"","－")))</f>
        <v/>
      </c>
      <c r="AN23" s="65" t="s">
        <v>2</v>
      </c>
    </row>
    <row r="24" spans="2:40">
      <c r="B24" s="120"/>
      <c r="C24" s="121"/>
      <c r="D24" s="124"/>
      <c r="E24" s="121"/>
      <c r="F24" s="131">
        <v>44043</v>
      </c>
      <c r="G24" s="132"/>
      <c r="H24" s="133" t="str">
        <f>IF(F23&gt;0,DATEDIF(F23,H23,"Y")&amp;"年"&amp;DATEDIF(F23,H23,"YM")&amp;"月","")</f>
        <v>9年3月</v>
      </c>
      <c r="I24" s="134"/>
      <c r="J24" s="140"/>
      <c r="K24" s="142"/>
      <c r="L24" s="135"/>
      <c r="M24" s="142"/>
      <c r="N24" s="144"/>
      <c r="O24" s="142"/>
      <c r="P24" s="135"/>
      <c r="Q24" s="142"/>
      <c r="R24" s="135"/>
      <c r="S24" s="142"/>
      <c r="T24" s="135"/>
      <c r="U24" s="142"/>
      <c r="V24" s="135"/>
      <c r="W24" s="142"/>
      <c r="X24" s="135"/>
      <c r="Y24" s="142"/>
      <c r="Z24" s="135"/>
      <c r="AA24" s="142"/>
      <c r="AB24" s="135"/>
      <c r="AC24" s="142"/>
      <c r="AD24" s="135"/>
      <c r="AE24" s="142"/>
      <c r="AF24" s="135"/>
      <c r="AG24" s="32"/>
      <c r="AH24" s="146"/>
      <c r="AI24" s="33"/>
      <c r="AJ24" s="150"/>
      <c r="AK24" s="145"/>
      <c r="AN24" s="65" t="s">
        <v>3</v>
      </c>
    </row>
    <row r="25" spans="2:40">
      <c r="B25" s="118" t="s">
        <v>75</v>
      </c>
      <c r="C25" s="119"/>
      <c r="D25" s="151" t="s">
        <v>52</v>
      </c>
      <c r="E25" s="119"/>
      <c r="F25" s="152">
        <v>41000</v>
      </c>
      <c r="G25" s="153"/>
      <c r="H25" s="154">
        <f>IF(F25&gt;0,DATE($G$9+2018,3,31),"")</f>
        <v>43921</v>
      </c>
      <c r="I25" s="155"/>
      <c r="J25" s="139">
        <f>IF(DAY(F25)=1,DATE(YEAR(F25)+$G$3,MONTH(F25),1),IF(DAY(F25)&gt;1,DATE(YEAR(F25)+$G$3,MONTH(F25)+1,1),""))</f>
        <v>43556</v>
      </c>
      <c r="K25" s="141">
        <v>1</v>
      </c>
      <c r="L25" s="135" t="str">
        <f>IF(AND($J25&lt;=K$18,$F26="",$K25&lt;&gt;""),"○",IF(AND($J25&lt;=K$18,$F26&gt;K$18,$F26&lt;&gt;"",$K25&lt;&gt;""),"○",IF(OR($J25="",K$25=""),"","－")))</f>
        <v>○</v>
      </c>
      <c r="M25" s="141">
        <v>1</v>
      </c>
      <c r="N25" s="143" t="str">
        <f>IF(AND($J25&lt;=M$18,$F26="",$M25&lt;&gt;""),"○",IF(AND($J25&lt;=M$18,$F26&gt;M$18,$F26&lt;&gt;"",$M25&lt;&gt;""),"○",IF(OR($J25="",$M25=""),"","－")))</f>
        <v>○</v>
      </c>
      <c r="O25" s="141">
        <v>1</v>
      </c>
      <c r="P25" s="135" t="str">
        <f>IF(AND($J25&lt;=O$18,$F26="",$O25&lt;&gt;""),"○",IF(AND($J25&lt;=O$18,$F26&gt;O$18,$F26&lt;&gt;"",$O25&lt;&gt;""),"○",IF(OR($J25="",$O25=""),"","－")))</f>
        <v>○</v>
      </c>
      <c r="Q25" s="141">
        <v>1</v>
      </c>
      <c r="R25" s="135" t="str">
        <f>IF(AND($J25&lt;=Q$18,$F26="",$Q25&lt;&gt;""),"○",IF(AND($J25&lt;=Q$18,$F26&gt;Q$18,$F26&lt;&gt;"",$Q25&lt;&gt;""),"○",IF(OR($J25="",$Q25=""),"","－")))</f>
        <v>○</v>
      </c>
      <c r="S25" s="141">
        <v>1</v>
      </c>
      <c r="T25" s="135" t="str">
        <f>IF(AND($J25&lt;=S$18,$F26="",$S25&lt;&gt;""),"○",IF(AND($J25&lt;=S$18,$F26&gt;S$18,$F26&lt;&gt;"",$S25&lt;&gt;""),"○",IF(OR($J25="",$S25=""),"","－")))</f>
        <v>○</v>
      </c>
      <c r="U25" s="141">
        <v>1</v>
      </c>
      <c r="V25" s="135" t="str">
        <f>IF(AND($J25&lt;=U$18,$F26="",$U25&lt;&gt;""),"○",IF(AND($J25&lt;=U$18,$F26&gt;U$18,$F26&lt;&gt;"",$U25&lt;&gt;""),"○",IF(OR($J25="",$U25=""),"","－")))</f>
        <v>○</v>
      </c>
      <c r="W25" s="141">
        <v>1</v>
      </c>
      <c r="X25" s="135" t="str">
        <f>IF(AND($J25&lt;=W$18,$F26="",$W25&lt;&gt;""),"○",IF(AND($J25&lt;=W$18,$F26&gt;W$18,$F26&lt;&gt;"",$W25&lt;&gt;""),"○",IF(OR($J25="",$W25=""),"","－")))</f>
        <v>○</v>
      </c>
      <c r="Y25" s="141">
        <v>1</v>
      </c>
      <c r="Z25" s="135" t="str">
        <f>IF(AND($J25&lt;=Y$18,$F26="",$Y25&lt;&gt;""),"○",IF(AND($J25&lt;=Y$18,$F26&gt;Y$18,$F26&lt;&gt;"",$Y25&lt;&gt;""),"○",IF(OR($J25="",$Y25=""),"","－")))</f>
        <v>○</v>
      </c>
      <c r="AA25" s="141">
        <v>1</v>
      </c>
      <c r="AB25" s="135" t="str">
        <f>IF(AND($J25&lt;=AA$18,$F26="",$AA25&lt;&gt;""),"○",IF(AND($J25&lt;=AA$18,$F26&gt;AA$18,$F26&lt;&gt;"",$AA25&lt;&gt;""),"○",IF(OR($J25="",$AA25=""),"","－")))</f>
        <v>○</v>
      </c>
      <c r="AC25" s="141">
        <v>1</v>
      </c>
      <c r="AD25" s="135" t="str">
        <f>IF(AND($J25&lt;=AC$18,$F26="",$AC25&lt;&gt;""),"○",IF(AND($J25&lt;=AC$18,$F26&gt;AC$18,$F26&lt;&gt;"",$AC25&lt;&gt;""),"○",IF(OR($J25="",$AC25=""),"","－")))</f>
        <v>○</v>
      </c>
      <c r="AE25" s="141">
        <v>1</v>
      </c>
      <c r="AF25" s="135" t="str">
        <f>IF(AND($J25&lt;=AE$18,$F26="",$AE25&lt;&gt;""),"○",IF(AND($J25&lt;=AE$18,$F26&gt;AE$18,$F26&lt;&gt;"",$AE25&lt;&gt;""),"○",IF(OR($J25="",$AE25=""),"","－")))</f>
        <v>○</v>
      </c>
      <c r="AG25" s="32"/>
      <c r="AH25" s="146"/>
      <c r="AI25" s="33"/>
      <c r="AJ25" s="149">
        <v>1</v>
      </c>
      <c r="AK25" s="145" t="str">
        <f>IF(AND($J25&lt;=AJ$18,$F26="",$AJ25&lt;&gt;""),"○",IF(AND($J25&lt;=AJ$18,$F26&gt;AJ$18,$F26&lt;&gt;"",$AJ25&lt;&gt;""),"○",IF(OR($J25="",$AJ25=""),"","－")))</f>
        <v>○</v>
      </c>
      <c r="AN25" s="65" t="s">
        <v>6</v>
      </c>
    </row>
    <row r="26" spans="2:40">
      <c r="B26" s="120"/>
      <c r="C26" s="121"/>
      <c r="D26" s="124"/>
      <c r="E26" s="121"/>
      <c r="F26" s="131"/>
      <c r="G26" s="132"/>
      <c r="H26" s="133" t="str">
        <f>IF(F25&gt;0,DATEDIF(F25,H25,"Y")&amp;"年"&amp;DATEDIF(F25,H25,"YM")&amp;"月","")</f>
        <v>7年11月</v>
      </c>
      <c r="I26" s="134"/>
      <c r="J26" s="140"/>
      <c r="K26" s="142"/>
      <c r="L26" s="135"/>
      <c r="M26" s="142"/>
      <c r="N26" s="144"/>
      <c r="O26" s="142"/>
      <c r="P26" s="135"/>
      <c r="Q26" s="142"/>
      <c r="R26" s="135"/>
      <c r="S26" s="142"/>
      <c r="T26" s="135"/>
      <c r="U26" s="142"/>
      <c r="V26" s="135"/>
      <c r="W26" s="142"/>
      <c r="X26" s="135"/>
      <c r="Y26" s="142"/>
      <c r="Z26" s="135"/>
      <c r="AA26" s="142"/>
      <c r="AB26" s="135"/>
      <c r="AC26" s="142"/>
      <c r="AD26" s="135"/>
      <c r="AE26" s="142"/>
      <c r="AF26" s="135"/>
      <c r="AG26" s="32"/>
      <c r="AH26" s="146"/>
      <c r="AI26" s="33"/>
      <c r="AJ26" s="150"/>
      <c r="AK26" s="145"/>
      <c r="AN26" s="65" t="s">
        <v>10</v>
      </c>
    </row>
    <row r="27" spans="2:40">
      <c r="B27" s="118" t="s">
        <v>75</v>
      </c>
      <c r="C27" s="119"/>
      <c r="D27" s="151" t="s">
        <v>53</v>
      </c>
      <c r="E27" s="119"/>
      <c r="F27" s="152">
        <v>41030</v>
      </c>
      <c r="G27" s="153"/>
      <c r="H27" s="154">
        <f>IF(F27&gt;0,DATE($G$9+2018,3,31),"")</f>
        <v>43921</v>
      </c>
      <c r="I27" s="155"/>
      <c r="J27" s="139">
        <f>IF(DAY(F27)=1,DATE(YEAR(F27)+$G$3,MONTH(F27),1),IF(DAY(F27)&gt;1,DATE(YEAR(F27)+$G$3,MONTH(F27)+1,1),""))</f>
        <v>43586</v>
      </c>
      <c r="K27" s="137">
        <v>0.5</v>
      </c>
      <c r="L27" s="135" t="str">
        <f>IF(AND($J27&lt;=K$18,$F28="",$K27&lt;&gt;""),"○",IF(AND($J27&lt;=K$18,$F28&gt;K$18,$F28&lt;&gt;"",$K27&lt;&gt;""),"○",IF(OR($J27="",K$27=""),"","－")))</f>
        <v>○</v>
      </c>
      <c r="M27" s="137">
        <v>0.5</v>
      </c>
      <c r="N27" s="143" t="str">
        <f>IF(AND($J27&lt;=M$18,$F28="",$M27&lt;&gt;""),"○",IF(AND($J27&lt;=M$18,$F28&gt;M$18,$F28&lt;&gt;"",$M27&lt;&gt;""),"○",IF(OR($J27="",$M27=""),"","－")))</f>
        <v>○</v>
      </c>
      <c r="O27" s="137">
        <v>0.5</v>
      </c>
      <c r="P27" s="135" t="str">
        <f>IF(AND($J27&lt;=O$18,$F28="",$O27&lt;&gt;""),"○",IF(AND($J27&lt;=O$18,$F28&gt;O$18,$F28&lt;&gt;"",$O27&lt;&gt;""),"○",IF(OR($J27="",$O27=""),"","－")))</f>
        <v>○</v>
      </c>
      <c r="Q27" s="137">
        <v>0.5</v>
      </c>
      <c r="R27" s="135" t="str">
        <f>IF(AND($J27&lt;=Q$18,$F28="",$Q27&lt;&gt;""),"○",IF(AND($J27&lt;=Q$18,$F28&gt;Q$18,$F28&lt;&gt;"",$Q27&lt;&gt;""),"○",IF(OR($J27="",$Q27=""),"","－")))</f>
        <v>○</v>
      </c>
      <c r="S27" s="137">
        <v>0.5</v>
      </c>
      <c r="T27" s="135" t="str">
        <f>IF(AND($J27&lt;=S$18,$F28="",$S27&lt;&gt;""),"○",IF(AND($J27&lt;=S$18,$F28&gt;S$18,$F28&lt;&gt;"",$S27&lt;&gt;""),"○",IF(OR($J27="",$S27=""),"","－")))</f>
        <v>○</v>
      </c>
      <c r="U27" s="137">
        <v>0.5</v>
      </c>
      <c r="V27" s="135" t="str">
        <f>IF(AND($J27&lt;=U$18,$F28="",$U27&lt;&gt;""),"○",IF(AND($J27&lt;=U$18,$F28&gt;U$18,$F28&lt;&gt;"",$U27&lt;&gt;""),"○",IF(OR($J27="",$U27=""),"","－")))</f>
        <v>○</v>
      </c>
      <c r="W27" s="137">
        <v>0.5</v>
      </c>
      <c r="X27" s="135" t="str">
        <f>IF(AND($J27&lt;=W$18,$F28="",$W27&lt;&gt;""),"○",IF(AND($J27&lt;=W$18,$F28&gt;W$18,$F28&lt;&gt;"",$W27&lt;&gt;""),"○",IF(OR($J27="",$W27=""),"","－")))</f>
        <v>○</v>
      </c>
      <c r="Y27" s="137">
        <v>0.5</v>
      </c>
      <c r="Z27" s="135" t="str">
        <f>IF(AND($J27&lt;=Y$18,$F28="",$Y27&lt;&gt;""),"○",IF(AND($J27&lt;=Y$18,$F28&gt;Y$18,$F28&lt;&gt;"",$Y27&lt;&gt;""),"○",IF(OR($J27="",$Y27=""),"","－")))</f>
        <v>○</v>
      </c>
      <c r="AA27" s="137">
        <v>0.5</v>
      </c>
      <c r="AB27" s="135" t="str">
        <f>IF(AND($J27&lt;=AA$18,$F28="",$AA27&lt;&gt;""),"○",IF(AND($J27&lt;=AA$18,$F28&gt;AA$18,$F28&lt;&gt;"",$AA27&lt;&gt;""),"○",IF(OR($J27="",$AA27=""),"","－")))</f>
        <v>○</v>
      </c>
      <c r="AC27" s="137">
        <v>0.5</v>
      </c>
      <c r="AD27" s="135" t="str">
        <f>IF(AND($J27&lt;=AC$18,$F28="",$AC27&lt;&gt;""),"○",IF(AND($J27&lt;=AC$18,$F28&gt;AC$18,$F28&lt;&gt;"",$AC27&lt;&gt;""),"○",IF(OR($J27="",$AC27=""),"","－")))</f>
        <v>○</v>
      </c>
      <c r="AE27" s="137">
        <v>0.5</v>
      </c>
      <c r="AF27" s="135" t="str">
        <f>IF(AND($J27&lt;=AE$18,$F28="",$AE27&lt;&gt;""),"○",IF(AND($J27&lt;=AE$18,$F28&gt;AE$18,$F28&lt;&gt;"",$AE27&lt;&gt;""),"○",IF(OR($J27="",$AE27=""),"","－")))</f>
        <v>○</v>
      </c>
      <c r="AG27" s="32"/>
      <c r="AH27" s="146"/>
      <c r="AI27" s="33"/>
      <c r="AJ27" s="148">
        <v>0.5</v>
      </c>
      <c r="AK27" s="145" t="str">
        <f>IF(AND($J27&lt;=AJ$18,$F28="",$AJ27&lt;&gt;""),"○",IF(AND($J27&lt;=AJ$18,$F28&gt;AJ$18,$F28&lt;&gt;"",$AJ27&lt;&gt;""),"○",IF(OR($J27="",$AJ27=""),"","－")))</f>
        <v>○</v>
      </c>
      <c r="AN27" s="65" t="s">
        <v>49</v>
      </c>
    </row>
    <row r="28" spans="2:40">
      <c r="B28" s="120"/>
      <c r="C28" s="121"/>
      <c r="D28" s="124"/>
      <c r="E28" s="121"/>
      <c r="F28" s="131"/>
      <c r="G28" s="132"/>
      <c r="H28" s="133" t="str">
        <f>IF(F27&gt;0,DATEDIF(F27,H27,"Y")&amp;"年"&amp;DATEDIF(F27,H27,"YM")&amp;"月","")</f>
        <v>7年10月</v>
      </c>
      <c r="I28" s="134"/>
      <c r="J28" s="140"/>
      <c r="K28" s="142"/>
      <c r="L28" s="135"/>
      <c r="M28" s="142"/>
      <c r="N28" s="144"/>
      <c r="O28" s="142"/>
      <c r="P28" s="135"/>
      <c r="Q28" s="142"/>
      <c r="R28" s="135"/>
      <c r="S28" s="142"/>
      <c r="T28" s="135"/>
      <c r="U28" s="142"/>
      <c r="V28" s="135"/>
      <c r="W28" s="142"/>
      <c r="X28" s="135"/>
      <c r="Y28" s="142"/>
      <c r="Z28" s="135"/>
      <c r="AA28" s="142"/>
      <c r="AB28" s="135"/>
      <c r="AC28" s="142"/>
      <c r="AD28" s="135"/>
      <c r="AE28" s="142"/>
      <c r="AF28" s="135"/>
      <c r="AG28" s="32"/>
      <c r="AH28" s="146"/>
      <c r="AI28" s="33"/>
      <c r="AJ28" s="150"/>
      <c r="AK28" s="145"/>
    </row>
    <row r="29" spans="2:40">
      <c r="B29" s="118" t="s">
        <v>75</v>
      </c>
      <c r="C29" s="119"/>
      <c r="D29" s="151" t="s">
        <v>54</v>
      </c>
      <c r="E29" s="119"/>
      <c r="F29" s="152">
        <v>41852</v>
      </c>
      <c r="G29" s="153"/>
      <c r="H29" s="154">
        <f>IF(F29&gt;0,DATE($G$9+2018,3,31),"")</f>
        <v>43921</v>
      </c>
      <c r="I29" s="155"/>
      <c r="J29" s="139">
        <f>IF(DAY(F29)=1,DATE(YEAR(F29)+$G$3,MONTH(F29),1),IF(DAY(F29)&gt;1,DATE(YEAR(F29)+$G$3,MONTH(F29)+1,1),""))</f>
        <v>44409</v>
      </c>
      <c r="K29" s="141">
        <v>0.62</v>
      </c>
      <c r="L29" s="135" t="str">
        <f>IF(AND($J29&lt;=K$18,$F30="",$K29&lt;&gt;""),"○",IF(AND($J29&lt;=K$18,$F30&gt;K$18,$F30&lt;&gt;"",$K29&lt;&gt;""),"○",IF(OR($J29="",K$21=""),"","－")))</f>
        <v>－</v>
      </c>
      <c r="M29" s="141">
        <v>0.62</v>
      </c>
      <c r="N29" s="143" t="str">
        <f>IF(AND($J29&lt;=M$18,$F30="",$M29&lt;&gt;""),"○",IF(AND($J29&lt;=M$18,$F30&gt;M$18,$F30&lt;&gt;"",$M29&lt;&gt;""),"○",IF(OR($J29="",$M29=""),"","－")))</f>
        <v>－</v>
      </c>
      <c r="O29" s="141">
        <v>0.62</v>
      </c>
      <c r="P29" s="135" t="str">
        <f>IF(AND($J29&lt;=O$18,$F30="",$O29&lt;&gt;""),"○",IF(AND($J29&lt;=O$18,$F30&gt;O$18,$F30&lt;&gt;"",$O29&lt;&gt;""),"○",IF(OR($J29="",$O29=""),"","－")))</f>
        <v>－</v>
      </c>
      <c r="Q29" s="141">
        <v>0.62</v>
      </c>
      <c r="R29" s="135" t="str">
        <f>IF(AND($J29&lt;=Q$18,$F30="",$Q29&lt;&gt;""),"○",IF(AND($J29&lt;=Q$18,$F30&gt;Q$18,$F30&lt;&gt;"",$Q29&lt;&gt;""),"○",IF(OR($J29="",$Q29=""),"","－")))</f>
        <v>－</v>
      </c>
      <c r="S29" s="141">
        <v>0.62</v>
      </c>
      <c r="T29" s="135" t="str">
        <f>IF(AND($J29&lt;=S$18,$F30="",$S29&lt;&gt;""),"○",IF(AND($J29&lt;=S$18,$F30&gt;S$18,$F30&lt;&gt;"",$S29&lt;&gt;""),"○",IF(OR($J29="",$S29=""),"","－")))</f>
        <v>－</v>
      </c>
      <c r="U29" s="141">
        <v>0.62</v>
      </c>
      <c r="V29" s="135" t="str">
        <f>IF(AND($J29&lt;=U$18,$F30="",$U29&lt;&gt;""),"○",IF(AND($J29&lt;=U$18,$F30&gt;U$18,$F30&lt;&gt;"",$U29&lt;&gt;""),"○",IF(OR($J29="",$U29=""),"","－")))</f>
        <v>－</v>
      </c>
      <c r="W29" s="141">
        <v>0.62</v>
      </c>
      <c r="X29" s="135" t="str">
        <f>IF(AND($J29&lt;=W$18,$F30="",$W29&lt;&gt;""),"○",IF(AND($J29&lt;=W$18,$F30&gt;W$18,$F30&lt;&gt;"",$W29&lt;&gt;""),"○",IF(OR($J29="",$W29=""),"","－")))</f>
        <v>－</v>
      </c>
      <c r="Y29" s="141">
        <v>0.62</v>
      </c>
      <c r="Z29" s="135" t="str">
        <f>IF(AND($J29&lt;=Y$18,$F30="",$Y29&lt;&gt;""),"○",IF(AND($J29&lt;=Y$18,$F30&gt;Y$18,$F30&lt;&gt;"",$Y29&lt;&gt;""),"○",IF(OR($J29="",$Y29=""),"","－")))</f>
        <v>－</v>
      </c>
      <c r="AA29" s="141">
        <v>0.62</v>
      </c>
      <c r="AB29" s="135" t="str">
        <f>IF(AND($J29&lt;=AA$18,$F30="",$AA29&lt;&gt;""),"○",IF(AND($J29&lt;=AA$18,$F30&gt;AA$18,$F30&lt;&gt;"",$AA29&lt;&gt;""),"○",IF(OR($J29="",$AA29=""),"","－")))</f>
        <v>－</v>
      </c>
      <c r="AC29" s="141">
        <v>0.62</v>
      </c>
      <c r="AD29" s="135" t="str">
        <f>IF(AND($J29&lt;=AC$18,$F30="",$AC29&lt;&gt;""),"○",IF(AND($J29&lt;=AC$18,$F30&gt;AC$18,$F30&lt;&gt;"",$AC29&lt;&gt;""),"○",IF(OR($J29="",$AC29=""),"","－")))</f>
        <v>－</v>
      </c>
      <c r="AE29" s="141">
        <v>0.62</v>
      </c>
      <c r="AF29" s="135" t="str">
        <f>IF(AND($J29&lt;=AE$18,$F30="",$AE29&lt;&gt;""),"○",IF(AND($J29&lt;=AE$18,$F30&gt;AE$18,$F30&lt;&gt;"",$AE29&lt;&gt;""),"○",IF(OR($J29="",$AE29=""),"","－")))</f>
        <v>－</v>
      </c>
      <c r="AG29" s="32"/>
      <c r="AH29" s="146"/>
      <c r="AI29" s="33"/>
      <c r="AJ29" s="149">
        <v>0.62</v>
      </c>
      <c r="AK29" s="145" t="str">
        <f>IF(AND($J29&lt;=AJ$18,$F30="",$AJ29&lt;&gt;""),"○",IF(AND($J29&lt;=AJ$18,$F30&gt;AJ$18,$F30&lt;&gt;"",$AJ29&lt;&gt;""),"○",IF(OR($J29="",$AJ29=""),"","－")))</f>
        <v>－</v>
      </c>
    </row>
    <row r="30" spans="2:40">
      <c r="B30" s="120"/>
      <c r="C30" s="121"/>
      <c r="D30" s="124"/>
      <c r="E30" s="121"/>
      <c r="F30" s="131"/>
      <c r="G30" s="132"/>
      <c r="H30" s="133" t="str">
        <f>IF(F29&gt;0,DATEDIF(F29,H29,"Y")&amp;"年"&amp;DATEDIF(F29,H29,"YM")&amp;"月","")</f>
        <v>5年7月</v>
      </c>
      <c r="I30" s="134"/>
      <c r="J30" s="140"/>
      <c r="K30" s="142"/>
      <c r="L30" s="135"/>
      <c r="M30" s="142"/>
      <c r="N30" s="144"/>
      <c r="O30" s="142"/>
      <c r="P30" s="135"/>
      <c r="Q30" s="142"/>
      <c r="R30" s="135"/>
      <c r="S30" s="142"/>
      <c r="T30" s="135"/>
      <c r="U30" s="142"/>
      <c r="V30" s="135"/>
      <c r="W30" s="142"/>
      <c r="X30" s="135"/>
      <c r="Y30" s="142"/>
      <c r="Z30" s="135"/>
      <c r="AA30" s="142"/>
      <c r="AB30" s="135"/>
      <c r="AC30" s="142"/>
      <c r="AD30" s="135"/>
      <c r="AE30" s="142"/>
      <c r="AF30" s="135"/>
      <c r="AG30" s="32"/>
      <c r="AH30" s="146"/>
      <c r="AI30" s="33"/>
      <c r="AJ30" s="150"/>
      <c r="AK30" s="145"/>
    </row>
    <row r="31" spans="2:40">
      <c r="B31" s="118" t="s">
        <v>75</v>
      </c>
      <c r="C31" s="119"/>
      <c r="D31" s="151" t="s">
        <v>55</v>
      </c>
      <c r="E31" s="119"/>
      <c r="F31" s="152">
        <v>42095</v>
      </c>
      <c r="G31" s="153"/>
      <c r="H31" s="154">
        <f>IF(F31&gt;0,DATE($G$9+2018,3,31),"")</f>
        <v>43921</v>
      </c>
      <c r="I31" s="155"/>
      <c r="J31" s="139">
        <f>IF(DAY(F31)=1,DATE(YEAR(F31)+$G$3,MONTH(F31),1),IF(DAY(F31)&gt;1,DATE(YEAR(F31)+$G$3,MONTH(F31)+1,1),""))</f>
        <v>44652</v>
      </c>
      <c r="K31" s="137">
        <v>0.37</v>
      </c>
      <c r="L31" s="135" t="str">
        <f>IF(AND($J31&lt;=K$18,$F32="",$K31&lt;&gt;""),"○",IF(AND($J31&lt;=K$18,$F32&gt;K$18,$F32&lt;&gt;"",$K31&lt;&gt;""),"○",IF(OR($J31="",K$31=""),"","－")))</f>
        <v>－</v>
      </c>
      <c r="M31" s="137">
        <v>0.37</v>
      </c>
      <c r="N31" s="143" t="str">
        <f>IF(AND($J31&lt;=M$18,$F32="",$M31&lt;&gt;""),"○",IF(AND($J31&lt;=M$18,$F32&gt;M$18,$F32&lt;&gt;"",$M31&lt;&gt;""),"○",IF(OR($J31="",$M31=""),"","－")))</f>
        <v>－</v>
      </c>
      <c r="O31" s="141">
        <v>0.37</v>
      </c>
      <c r="P31" s="135" t="str">
        <f>IF(AND($J31&lt;=O$18,$F32="",$O31&lt;&gt;""),"○",IF(AND($J31&lt;=O$18,$F32&gt;O$18,$F32&lt;&gt;"",$O31&lt;&gt;""),"○",IF(OR($J31="",$O31=""),"","－")))</f>
        <v>－</v>
      </c>
      <c r="Q31" s="141">
        <v>0.37</v>
      </c>
      <c r="R31" s="135" t="str">
        <f>IF(AND($J31&lt;=Q$18,$F32="",$Q31&lt;&gt;""),"○",IF(AND($J31&lt;=Q$18,$F32&gt;Q$18,$F32&lt;&gt;"",$Q31&lt;&gt;""),"○",IF(OR($J31="",$Q31=""),"","－")))</f>
        <v>－</v>
      </c>
      <c r="S31" s="141">
        <v>0.37</v>
      </c>
      <c r="T31" s="135" t="str">
        <f>IF(AND($J31&lt;=S$18,$F32="",$S31&lt;&gt;""),"○",IF(AND($J31&lt;=S$18,$F32&gt;S$18,$F32&lt;&gt;"",$S31&lt;&gt;""),"○",IF(OR($J31="",$S31=""),"","－")))</f>
        <v>－</v>
      </c>
      <c r="U31" s="141">
        <v>0.37</v>
      </c>
      <c r="V31" s="135" t="str">
        <f>IF(AND($J31&lt;=U$18,$F32="",$U31&lt;&gt;""),"○",IF(AND($J31&lt;=U$18,$F32&gt;U$18,$F32&lt;&gt;"",$U31&lt;&gt;""),"○",IF(OR($J31="",$U31=""),"","－")))</f>
        <v>－</v>
      </c>
      <c r="W31" s="141">
        <v>0.37</v>
      </c>
      <c r="X31" s="135" t="str">
        <f>IF(AND($J31&lt;=W$18,$F32="",$W31&lt;&gt;""),"○",IF(AND($J31&lt;=W$18,$F32&gt;W$18,$F32&lt;&gt;"",$W31&lt;&gt;""),"○",IF(OR($J31="",$W31=""),"","－")))</f>
        <v>－</v>
      </c>
      <c r="Y31" s="141">
        <v>0.37</v>
      </c>
      <c r="Z31" s="135" t="str">
        <f>IF(AND($J31&lt;=Y$18,$F32="",$Y31&lt;&gt;""),"○",IF(AND($J31&lt;=Y$18,$F32&gt;Y$18,$F32&lt;&gt;"",$Y31&lt;&gt;""),"○",IF(OR($J31="",$Y31=""),"","－")))</f>
        <v>－</v>
      </c>
      <c r="AA31" s="141">
        <v>0.37</v>
      </c>
      <c r="AB31" s="135" t="str">
        <f>IF(AND($J31&lt;=AA$18,$F32="",$AA31&lt;&gt;""),"○",IF(AND($J31&lt;=AA$18,$F32&gt;AA$18,$F32&lt;&gt;"",$AA31&lt;&gt;""),"○",IF(OR($J31="",$AA31=""),"","－")))</f>
        <v>－</v>
      </c>
      <c r="AC31" s="141">
        <v>0.37</v>
      </c>
      <c r="AD31" s="135" t="str">
        <f>IF(AND($J31&lt;=AC$18,$F32="",$AC31&lt;&gt;""),"○",IF(AND($J31&lt;=AC$18,$F32&gt;AC$18,$F32&lt;&gt;"",$AC31&lt;&gt;""),"○",IF(OR($J31="",$AC31=""),"","－")))</f>
        <v>－</v>
      </c>
      <c r="AE31" s="141">
        <v>0.37</v>
      </c>
      <c r="AF31" s="135" t="str">
        <f>IF(AND($J31&lt;=AE$18,$F32="",$AE31&lt;&gt;""),"○",IF(AND($J31&lt;=AE$18,$F32&gt;AE$18,$F32&lt;&gt;"",$AE31&lt;&gt;""),"○",IF(OR($J31="",$AE31=""),"","－")))</f>
        <v>－</v>
      </c>
      <c r="AG31" s="32"/>
      <c r="AH31" s="146"/>
      <c r="AI31" s="33"/>
      <c r="AJ31" s="149">
        <v>0.37</v>
      </c>
      <c r="AK31" s="145" t="str">
        <f>IF(AND($J31&lt;=AJ$18,$F32="",$AJ31&lt;&gt;""),"○",IF(AND($J31&lt;=AJ$18,$F32&gt;AJ$18,$F32&lt;&gt;"",$AJ31&lt;&gt;""),"○",IF(OR($J31="",$AJ31=""),"","－")))</f>
        <v>－</v>
      </c>
    </row>
    <row r="32" spans="2:40">
      <c r="B32" s="120"/>
      <c r="C32" s="121"/>
      <c r="D32" s="124"/>
      <c r="E32" s="121"/>
      <c r="F32" s="131"/>
      <c r="G32" s="132"/>
      <c r="H32" s="133" t="str">
        <f>IF(F31&gt;0,DATEDIF(F31,H31,"Y")&amp;"年"&amp;DATEDIF(F31,H31,"YM")&amp;"月","")</f>
        <v>4年11月</v>
      </c>
      <c r="I32" s="134"/>
      <c r="J32" s="140"/>
      <c r="K32" s="142"/>
      <c r="L32" s="135"/>
      <c r="M32" s="142"/>
      <c r="N32" s="144"/>
      <c r="O32" s="142"/>
      <c r="P32" s="135"/>
      <c r="Q32" s="142"/>
      <c r="R32" s="135"/>
      <c r="S32" s="142"/>
      <c r="T32" s="135"/>
      <c r="U32" s="142"/>
      <c r="V32" s="135"/>
      <c r="W32" s="142"/>
      <c r="X32" s="135"/>
      <c r="Y32" s="142"/>
      <c r="Z32" s="135"/>
      <c r="AA32" s="142"/>
      <c r="AB32" s="135"/>
      <c r="AC32" s="142"/>
      <c r="AD32" s="135"/>
      <c r="AE32" s="142"/>
      <c r="AF32" s="135"/>
      <c r="AG32" s="32"/>
      <c r="AH32" s="146"/>
      <c r="AI32" s="33"/>
      <c r="AJ32" s="150"/>
      <c r="AK32" s="145"/>
    </row>
    <row r="33" spans="2:37">
      <c r="B33" s="118" t="s">
        <v>75</v>
      </c>
      <c r="C33" s="119"/>
      <c r="D33" s="151" t="s">
        <v>56</v>
      </c>
      <c r="E33" s="119"/>
      <c r="F33" s="152">
        <v>43009</v>
      </c>
      <c r="G33" s="153"/>
      <c r="H33" s="154">
        <f t="shared" ref="H33" si="0">IF(F33&gt;0,DATE($G$9+2018,3,31),"")</f>
        <v>43921</v>
      </c>
      <c r="I33" s="155"/>
      <c r="J33" s="139">
        <f>IF(DAY(F33)=1,DATE(YEAR(F33)+$G$3,MONTH(F33),1),IF(DAY(F33)&gt;1,DATE(YEAR(F33)+$G$3,MONTH(F33)+1,1),""))</f>
        <v>45566</v>
      </c>
      <c r="K33" s="141">
        <v>0.5</v>
      </c>
      <c r="L33" s="135" t="str">
        <f>IF(AND($J33&lt;=K$18,$F34="",$K33&lt;&gt;""),"○",IF(AND($J33&lt;=K$18,$F34&gt;K$18,$F34&lt;&gt;"",$K33&lt;&gt;""),"○",IF(OR($J33="",K$33=""),"","－")))</f>
        <v>－</v>
      </c>
      <c r="M33" s="141">
        <v>0.5</v>
      </c>
      <c r="N33" s="143" t="str">
        <f>IF(AND($J33&lt;=M$18,$F34="",$M33&lt;&gt;""),"○",IF(AND($J33&lt;=M$18,$F34&gt;M$18,$F34&lt;&gt;"",$M33&lt;&gt;""),"○",IF(OR($J33="",$M33=""),"","－")))</f>
        <v>－</v>
      </c>
      <c r="O33" s="141">
        <v>0.5</v>
      </c>
      <c r="P33" s="135" t="str">
        <f>IF(AND($J33&lt;=O$18,$F34="",$O33&lt;&gt;""),"○",IF(AND($J33&lt;=O$18,$F34&gt;O$18,$F34&lt;&gt;"",$O33&lt;&gt;""),"○",IF(OR($J33="",$O33=""),"","－")))</f>
        <v>－</v>
      </c>
      <c r="Q33" s="141">
        <v>0.5</v>
      </c>
      <c r="R33" s="135" t="str">
        <f>IF(AND($J33&lt;=Q$18,$F34="",$Q33&lt;&gt;""),"○",IF(AND($J33&lt;=Q$18,$F34&gt;Q$18,$F34&lt;&gt;"",$Q33&lt;&gt;""),"○",IF(OR($J33="",$Q33=""),"","－")))</f>
        <v>－</v>
      </c>
      <c r="S33" s="141">
        <v>0.5</v>
      </c>
      <c r="T33" s="135" t="str">
        <f>IF(AND($J33&lt;=S$18,$F34="",$S33&lt;&gt;""),"○",IF(AND($J33&lt;=S$18,$F34&gt;S$18,$F34&lt;&gt;"",$S33&lt;&gt;""),"○",IF(OR($J33="",$S33=""),"","－")))</f>
        <v>－</v>
      </c>
      <c r="U33" s="141">
        <v>0.5</v>
      </c>
      <c r="V33" s="135" t="str">
        <f>IF(AND($J33&lt;=U$18,$F34="",$U33&lt;&gt;""),"○",IF(AND($J33&lt;=U$18,$F34&gt;U$18,$F34&lt;&gt;"",$U33&lt;&gt;""),"○",IF(OR($J33="",$U33=""),"","－")))</f>
        <v>－</v>
      </c>
      <c r="W33" s="141">
        <v>0.5</v>
      </c>
      <c r="X33" s="135" t="str">
        <f>IF(AND($J33&lt;=W$18,$F34="",$W33&lt;&gt;""),"○",IF(AND($J33&lt;=W$18,$F34&gt;W$18,$F34&lt;&gt;"",$W33&lt;&gt;""),"○",IF(OR($J33="",$W33=""),"","－")))</f>
        <v>－</v>
      </c>
      <c r="Y33" s="141">
        <v>0.5</v>
      </c>
      <c r="Z33" s="135" t="str">
        <f>IF(AND($J33&lt;=Y$18,$F34="",$Y33&lt;&gt;""),"○",IF(AND($J33&lt;=Y$18,$F34&gt;Y$18,$F34&lt;&gt;"",$Y33&lt;&gt;""),"○",IF(OR($J33="",$Y33=""),"","－")))</f>
        <v>－</v>
      </c>
      <c r="AA33" s="141">
        <v>0.5</v>
      </c>
      <c r="AB33" s="135" t="str">
        <f>IF(AND($J33&lt;=AA$18,$F34="",$AA33&lt;&gt;""),"○",IF(AND($J33&lt;=AA$18,$F34&gt;AA$18,$F34&lt;&gt;"",$AA33&lt;&gt;""),"○",IF(OR($J33="",$AA33=""),"","－")))</f>
        <v>－</v>
      </c>
      <c r="AC33" s="141">
        <v>0.5</v>
      </c>
      <c r="AD33" s="135" t="str">
        <f>IF(AND($J33&lt;=AC$18,$F34="",$AC33&lt;&gt;""),"○",IF(AND($J33&lt;=AC$18,$F34&gt;AC$18,$F34&lt;&gt;"",$AC33&lt;&gt;""),"○",IF(OR($J33="",$AC33=""),"","－")))</f>
        <v>－</v>
      </c>
      <c r="AE33" s="141">
        <v>0.5</v>
      </c>
      <c r="AF33" s="135" t="str">
        <f>IF(AND($J33&lt;=AE$18,$F34="",$AE33&lt;&gt;""),"○",IF(AND($J33&lt;=AE$18,$F34&gt;AE$18,$F34&lt;&gt;"",$AE33&lt;&gt;""),"○",IF(OR($J33="",$AE33=""),"","－")))</f>
        <v>－</v>
      </c>
      <c r="AG33" s="32"/>
      <c r="AH33" s="146"/>
      <c r="AI33" s="33"/>
      <c r="AJ33" s="149">
        <v>0.5</v>
      </c>
      <c r="AK33" s="145" t="str">
        <f>IF(AND($J33&lt;=AJ$18,$F34="",$AJ33&lt;&gt;""),"○",IF(AND($J33&lt;=AJ$18,$F34&gt;AJ$18,$F34&lt;&gt;"",$AJ33&lt;&gt;""),"○",IF(OR($J33="",$AJ33=""),"","－")))</f>
        <v>－</v>
      </c>
    </row>
    <row r="34" spans="2:37">
      <c r="B34" s="120"/>
      <c r="C34" s="121"/>
      <c r="D34" s="124"/>
      <c r="E34" s="121"/>
      <c r="F34" s="131"/>
      <c r="G34" s="132"/>
      <c r="H34" s="156" t="str">
        <f t="shared" ref="H34" si="1">IF(F33&gt;0,DATEDIF(F33,H33,"Y")&amp;"年"&amp;DATEDIF(F33,H33,"YM")&amp;"月","")</f>
        <v>2年5月</v>
      </c>
      <c r="I34" s="157"/>
      <c r="J34" s="140"/>
      <c r="K34" s="142"/>
      <c r="L34" s="135"/>
      <c r="M34" s="142"/>
      <c r="N34" s="144"/>
      <c r="O34" s="142"/>
      <c r="P34" s="135"/>
      <c r="Q34" s="142"/>
      <c r="R34" s="135"/>
      <c r="S34" s="142"/>
      <c r="T34" s="135"/>
      <c r="U34" s="142"/>
      <c r="V34" s="135"/>
      <c r="W34" s="142"/>
      <c r="X34" s="135"/>
      <c r="Y34" s="142"/>
      <c r="Z34" s="135"/>
      <c r="AA34" s="142"/>
      <c r="AB34" s="135"/>
      <c r="AC34" s="142"/>
      <c r="AD34" s="135"/>
      <c r="AE34" s="142"/>
      <c r="AF34" s="135"/>
      <c r="AG34" s="32"/>
      <c r="AH34" s="146"/>
      <c r="AI34" s="33"/>
      <c r="AJ34" s="150"/>
      <c r="AK34" s="145"/>
    </row>
    <row r="35" spans="2:37">
      <c r="B35" s="118" t="s">
        <v>75</v>
      </c>
      <c r="C35" s="119"/>
      <c r="D35" s="151" t="s">
        <v>57</v>
      </c>
      <c r="E35" s="119"/>
      <c r="F35" s="160">
        <v>43983</v>
      </c>
      <c r="G35" s="161"/>
      <c r="H35" s="154">
        <f t="shared" ref="H35" si="2">IF(F35&gt;0,DATE($G$9+2018,3,31),"")</f>
        <v>43921</v>
      </c>
      <c r="I35" s="155"/>
      <c r="J35" s="139">
        <f>IF(DAY(F35)=1,DATE(YEAR(F35)+$G$3,MONTH(F35),1),IF(DAY(F35)&gt;1,DATE(YEAR(F35)+$G$3,MONTH(F35)+1,1),""))</f>
        <v>46539</v>
      </c>
      <c r="K35" s="141"/>
      <c r="L35" s="135" t="str">
        <f>IF(AND($J35&lt;=K$18,$F36="",$K35&lt;&gt;""),"○",IF(AND($J35&lt;=K$18,$F36&gt;K$18,$F36&lt;&gt;"",$K35&lt;&gt;""),"○",IF(OR($J35="",K$35=""),"","－")))</f>
        <v/>
      </c>
      <c r="M35" s="141"/>
      <c r="N35" s="143" t="str">
        <f>IF(AND($J35&lt;=M$18,$F36="",$M35&lt;&gt;""),"○",IF(AND($J35&lt;=M$18,$F36&gt;M$18,$F36&lt;&gt;"",$M35&lt;&gt;""),"○",IF(OR($J35="",$M35=""),"","－")))</f>
        <v/>
      </c>
      <c r="O35" s="141">
        <v>1</v>
      </c>
      <c r="P35" s="135" t="str">
        <f>IF(AND($J35&lt;=O$18,$F36="",$O35&lt;&gt;""),"○",IF(AND($J35&lt;=O$18,$F36&gt;O$18,$F36&lt;&gt;"",$O35&lt;&gt;""),"○",IF(OR($J35="",$O35=""),"","－")))</f>
        <v>－</v>
      </c>
      <c r="Q35" s="141">
        <v>1</v>
      </c>
      <c r="R35" s="135" t="str">
        <f>IF(AND($J35&lt;=Q$18,$F36="",$Q35&lt;&gt;""),"○",IF(AND($J35&lt;=Q$18,$F36&gt;Q$18,$F36&lt;&gt;"",$Q35&lt;&gt;""),"○",IF(OR($J35="",$Q35=""),"","－")))</f>
        <v>－</v>
      </c>
      <c r="S35" s="141">
        <v>1</v>
      </c>
      <c r="T35" s="135" t="str">
        <f>IF(AND($J35&lt;=S$18,$F36="",$S35&lt;&gt;""),"○",IF(AND($J35&lt;=S$18,$F36&gt;S$18,$F36&lt;&gt;"",$S35&lt;&gt;""),"○",IF(OR($J35="",$S35=""),"","－")))</f>
        <v>－</v>
      </c>
      <c r="U35" s="141">
        <v>1</v>
      </c>
      <c r="V35" s="135" t="str">
        <f>IF(AND($J35&lt;=U$18,$F36="",$U35&lt;&gt;""),"○",IF(AND($J35&lt;=U$18,$F36&gt;U$18,$F36&lt;&gt;"",$U35&lt;&gt;""),"○",IF(OR($J35="",$U35=""),"","－")))</f>
        <v>－</v>
      </c>
      <c r="W35" s="141">
        <v>1</v>
      </c>
      <c r="X35" s="135" t="str">
        <f>IF(AND($J35&lt;=W$18,$F36="",$W35&lt;&gt;""),"○",IF(AND($J35&lt;=W$18,$F36&gt;W$18,$F36&lt;&gt;"",$W35&lt;&gt;""),"○",IF(OR($J35="",$W35=""),"","－")))</f>
        <v>－</v>
      </c>
      <c r="Y35" s="141">
        <v>1</v>
      </c>
      <c r="Z35" s="135" t="str">
        <f>IF(AND($J35&lt;=Y$18,$F36="",$Y35&lt;&gt;""),"○",IF(AND($J35&lt;=Y$18,$F36&gt;Y$18,$F36&lt;&gt;"",$Y35&lt;&gt;""),"○",IF(OR($J35="",$Y35=""),"","－")))</f>
        <v>－</v>
      </c>
      <c r="AA35" s="141">
        <v>1</v>
      </c>
      <c r="AB35" s="135" t="str">
        <f>IF(AND($J35&lt;=AA$18,$F36="",$AA35&lt;&gt;""),"○",IF(AND($J35&lt;=AA$18,$F36&gt;AA$18,$F36&lt;&gt;"",$AA35&lt;&gt;""),"○",IF(OR($J35="",$AA35=""),"","－")))</f>
        <v>－</v>
      </c>
      <c r="AC35" s="141"/>
      <c r="AD35" s="135" t="str">
        <f>IF(AND($J35&lt;=AC$18,$F36="",$AC35&lt;&gt;""),"○",IF(AND($J35&lt;=AC$18,$F36&gt;AC$18,$F36&lt;&gt;"",$AC35&lt;&gt;""),"○",IF(OR($J35="",$AC35=""),"","－")))</f>
        <v/>
      </c>
      <c r="AE35" s="141"/>
      <c r="AF35" s="135" t="str">
        <f>IF(AND($J35&lt;=AE$18,$F36="",$AE35&lt;&gt;""),"○",IF(AND($J35&lt;=AE$18,$F36&gt;AE$18,$F36&lt;&gt;"",$AE35&lt;&gt;""),"○",IF(OR($J35="",$AE35=""),"","－")))</f>
        <v/>
      </c>
      <c r="AG35" s="32"/>
      <c r="AH35" s="146"/>
      <c r="AI35" s="33"/>
      <c r="AJ35" s="149">
        <v>1</v>
      </c>
      <c r="AK35" s="145" t="str">
        <f>IF(AND($J35&lt;=AJ$18,$F36="",$AJ35&lt;&gt;""),"○",IF(AND($J35&lt;=AJ$18,$F36&gt;AJ$18,$F36&lt;&gt;"",$AJ35&lt;&gt;""),"○",IF(OR($J35="",$AJ35=""),"","－")))</f>
        <v>－</v>
      </c>
    </row>
    <row r="36" spans="2:37">
      <c r="B36" s="120"/>
      <c r="C36" s="121"/>
      <c r="D36" s="124"/>
      <c r="E36" s="121"/>
      <c r="F36" s="131">
        <v>44196</v>
      </c>
      <c r="G36" s="132"/>
      <c r="H36" s="158" t="e">
        <f>IF(F35&gt;0,DATEDIF(F35,H35,"Y")&amp;"年"&amp;DATEDIF(F35,H35,"YM")&amp;"月","")</f>
        <v>#NUM!</v>
      </c>
      <c r="I36" s="159"/>
      <c r="J36" s="140"/>
      <c r="K36" s="142"/>
      <c r="L36" s="135"/>
      <c r="M36" s="142"/>
      <c r="N36" s="144"/>
      <c r="O36" s="142"/>
      <c r="P36" s="135"/>
      <c r="Q36" s="142"/>
      <c r="R36" s="135"/>
      <c r="S36" s="142"/>
      <c r="T36" s="135"/>
      <c r="U36" s="142"/>
      <c r="V36" s="135"/>
      <c r="W36" s="142"/>
      <c r="X36" s="135"/>
      <c r="Y36" s="142"/>
      <c r="Z36" s="135"/>
      <c r="AA36" s="142"/>
      <c r="AB36" s="135"/>
      <c r="AC36" s="142"/>
      <c r="AD36" s="135"/>
      <c r="AE36" s="142"/>
      <c r="AF36" s="135"/>
      <c r="AG36" s="32"/>
      <c r="AH36" s="146"/>
      <c r="AI36" s="33"/>
      <c r="AJ36" s="150"/>
      <c r="AK36" s="145"/>
    </row>
    <row r="37" spans="2:37">
      <c r="B37" s="118" t="s">
        <v>75</v>
      </c>
      <c r="C37" s="119"/>
      <c r="D37" s="151" t="s">
        <v>58</v>
      </c>
      <c r="E37" s="119"/>
      <c r="F37" s="160">
        <v>43926</v>
      </c>
      <c r="G37" s="161"/>
      <c r="H37" s="154">
        <f t="shared" ref="H37" si="3">IF(F37&gt;0,DATE($G$9+2018,3,31),"")</f>
        <v>43921</v>
      </c>
      <c r="I37" s="155"/>
      <c r="J37" s="139">
        <f>IF(DAY(F37)=1,DATE(YEAR(F37)+$G$3,MONTH(F37),1),IF(DAY(F37)&gt;1,DATE(YEAR(F37)+$G$3,MONTH(F37)+1,1),""))</f>
        <v>46508</v>
      </c>
      <c r="K37" s="137">
        <v>0.4</v>
      </c>
      <c r="L37" s="135" t="str">
        <f>IF(AND($J37&lt;=K$18,$F38="",$K37&lt;&gt;""),"○",IF(AND($J37&lt;=K$18,$F38&gt;K$18,$F38&lt;&gt;"",$K37&lt;&gt;""),"○",IF(OR($J37="",K$37=""),"","－")))</f>
        <v>－</v>
      </c>
      <c r="M37" s="137">
        <v>0.4</v>
      </c>
      <c r="N37" s="143" t="str">
        <f>IF(AND($J37&lt;=M$18,$F38="",$M37&lt;&gt;""),"○",IF(AND($J37&lt;=M$18,$F38&gt;M$18,$F38&lt;&gt;"",$M37&lt;&gt;""),"○",IF(OR($J37="",$M37=""),"","－")))</f>
        <v>－</v>
      </c>
      <c r="O37" s="137">
        <v>0.4</v>
      </c>
      <c r="P37" s="135" t="str">
        <f>IF(AND($J37&lt;=O$18,$F38="",$O37&lt;&gt;""),"○",IF(AND($J37&lt;=O$18,$F38&gt;O$18,$F38&lt;&gt;"",$O37&lt;&gt;""),"○",IF(OR($J37="",$O37=""),"","－")))</f>
        <v>－</v>
      </c>
      <c r="Q37" s="137">
        <v>0.4</v>
      </c>
      <c r="R37" s="135" t="str">
        <f>IF(AND($J37&lt;=Q$18,$F38="",$Q37&lt;&gt;""),"○",IF(AND($J37&lt;=Q$18,$F38&gt;Q$18,$F38&lt;&gt;"",$Q37&lt;&gt;""),"○",IF(OR($J37="",$Q37=""),"","－")))</f>
        <v>－</v>
      </c>
      <c r="S37" s="137">
        <v>0.4</v>
      </c>
      <c r="T37" s="135" t="str">
        <f>IF(AND($J37&lt;=S$18,$F38="",$S37&lt;&gt;""),"○",IF(AND($J37&lt;=S$18,$F38&gt;S$18,$F38&lt;&gt;"",$S37&lt;&gt;""),"○",IF(OR($J37="",$S37=""),"","－")))</f>
        <v>－</v>
      </c>
      <c r="U37" s="137">
        <v>0.4</v>
      </c>
      <c r="V37" s="135" t="str">
        <f>IF(AND($J37&lt;=U$18,$F38="",$U37&lt;&gt;""),"○",IF(AND($J37&lt;=U$18,$F38&gt;U$18,$F38&lt;&gt;"",$U37&lt;&gt;""),"○",IF(OR($J37="",$U37=""),"","－")))</f>
        <v>－</v>
      </c>
      <c r="W37" s="137">
        <v>0.4</v>
      </c>
      <c r="X37" s="135" t="str">
        <f>IF(AND($J37&lt;=W$18,$F38="",$W37&lt;&gt;""),"○",IF(AND($J37&lt;=W$18,$F38&gt;W$18,$F38&lt;&gt;"",$W37&lt;&gt;""),"○",IF(OR($J37="",$W37=""),"","－")))</f>
        <v>－</v>
      </c>
      <c r="Y37" s="137">
        <v>0.4</v>
      </c>
      <c r="Z37" s="135" t="str">
        <f>IF(AND($J37&lt;=Y$18,$F38="",$Y37&lt;&gt;""),"○",IF(AND($J37&lt;=Y$18,$F38&gt;Y$18,$F38&lt;&gt;"",$Y37&lt;&gt;""),"○",IF(OR($J37="",$Y37=""),"","－")))</f>
        <v>－</v>
      </c>
      <c r="AA37" s="137">
        <v>0.4</v>
      </c>
      <c r="AB37" s="135" t="str">
        <f>IF(AND($J37&lt;=AA$18,$F38="",$AA37&lt;&gt;""),"○",IF(AND($J37&lt;=AA$18,$F38&gt;AA$18,$F38&lt;&gt;"",$AA37&lt;&gt;""),"○",IF(OR($J37="",$AA37=""),"","－")))</f>
        <v>－</v>
      </c>
      <c r="AC37" s="137">
        <v>0.4</v>
      </c>
      <c r="AD37" s="135" t="str">
        <f>IF(AND($J37&lt;=AC$18,$F38="",$AC37&lt;&gt;""),"○",IF(AND($J37&lt;=AC$18,$F38&gt;AC$18,$F38&lt;&gt;"",$AC37&lt;&gt;""),"○",IF(OR($J37="",$AC37=""),"","－")))</f>
        <v>－</v>
      </c>
      <c r="AE37" s="137">
        <v>0.4</v>
      </c>
      <c r="AF37" s="135" t="str">
        <f>IF(AND($J37&lt;=AE$18,$F38="",$AE37&lt;&gt;""),"○",IF(AND($J37&lt;=AE$18,$F38&gt;AE$18,$F38&lt;&gt;"",$AE37&lt;&gt;""),"○",IF(OR($J37="",$AE37=""),"","－")))</f>
        <v>－</v>
      </c>
      <c r="AG37" s="32"/>
      <c r="AH37" s="146"/>
      <c r="AI37" s="33"/>
      <c r="AJ37" s="148">
        <v>0.4</v>
      </c>
      <c r="AK37" s="145" t="str">
        <f>IF(AND($J37&lt;=AJ$18,$F38="",$AJ37&lt;&gt;""),"○",IF(AND($J37&lt;=AJ$18,$F38&gt;AJ$18,$F38&lt;&gt;"",$AJ37&lt;&gt;""),"○",IF(OR($J37="",$AJ37=""),"","－")))</f>
        <v>－</v>
      </c>
    </row>
    <row r="38" spans="2:37">
      <c r="B38" s="120"/>
      <c r="C38" s="121"/>
      <c r="D38" s="124"/>
      <c r="E38" s="121"/>
      <c r="F38" s="131"/>
      <c r="G38" s="132"/>
      <c r="H38" s="158" t="e">
        <f t="shared" ref="H38" si="4">IF(F37&gt;0,DATEDIF(F37,H37,"Y")&amp;"年"&amp;DATEDIF(F37,H37,"YM")&amp;"月","")</f>
        <v>#NUM!</v>
      </c>
      <c r="I38" s="159"/>
      <c r="J38" s="140"/>
      <c r="K38" s="142"/>
      <c r="L38" s="135"/>
      <c r="M38" s="142"/>
      <c r="N38" s="144"/>
      <c r="O38" s="142"/>
      <c r="P38" s="135"/>
      <c r="Q38" s="142"/>
      <c r="R38" s="135"/>
      <c r="S38" s="142"/>
      <c r="T38" s="135"/>
      <c r="U38" s="142"/>
      <c r="V38" s="135"/>
      <c r="W38" s="142"/>
      <c r="X38" s="135"/>
      <c r="Y38" s="142"/>
      <c r="Z38" s="135"/>
      <c r="AA38" s="142"/>
      <c r="AB38" s="135"/>
      <c r="AC38" s="142"/>
      <c r="AD38" s="135"/>
      <c r="AE38" s="142"/>
      <c r="AF38" s="135"/>
      <c r="AG38" s="32"/>
      <c r="AH38" s="146"/>
      <c r="AI38" s="33"/>
      <c r="AJ38" s="150"/>
      <c r="AK38" s="145"/>
    </row>
    <row r="39" spans="2:37">
      <c r="B39" s="118" t="s">
        <v>75</v>
      </c>
      <c r="C39" s="119"/>
      <c r="D39" s="151" t="s">
        <v>59</v>
      </c>
      <c r="E39" s="119"/>
      <c r="F39" s="160">
        <v>43983</v>
      </c>
      <c r="G39" s="161"/>
      <c r="H39" s="154">
        <f t="shared" ref="H39" si="5">IF(F39&gt;0,DATE($G$9+2018,3,31),"")</f>
        <v>43921</v>
      </c>
      <c r="I39" s="155"/>
      <c r="J39" s="139">
        <f>IF(DAY(F39)=1,DATE(YEAR(F39)+$G$3,MONTH(F39),1),IF(DAY(F39)&gt;1,DATE(YEAR(F39)+$G$3,MONTH(F39)+1,1),""))</f>
        <v>46539</v>
      </c>
      <c r="K39" s="141"/>
      <c r="L39" s="135" t="str">
        <f>IF(AND($J39&lt;=K$18,$F40="",$K39&lt;&gt;""),"○",IF(AND($J39&lt;=K$18,$F40&gt;K$18,$F40&lt;&gt;"",$K39&lt;&gt;""),"○",IF(OR($J39="",K$39=""),"","－")))</f>
        <v/>
      </c>
      <c r="M39" s="141"/>
      <c r="N39" s="143" t="str">
        <f>IF(AND($J39&lt;=M$18,$F40="",$M39&lt;&gt;""),"○",IF(AND($J39&lt;=M$18,$F40&gt;M$18,$F40&lt;&gt;"",$M39&lt;&gt;""),"○",IF(OR($J39="",$M39=""),"","－")))</f>
        <v/>
      </c>
      <c r="O39" s="141">
        <v>0.95</v>
      </c>
      <c r="P39" s="135" t="str">
        <f>IF(AND($J39&lt;=O$18,$F40="",$O39&lt;&gt;""),"○",IF(AND($J39&lt;=O$18,$F40&gt;O$18,$F40&lt;&gt;"",$O39&lt;&gt;""),"○",IF(OR($J39="",$O39=""),"","－")))</f>
        <v>－</v>
      </c>
      <c r="Q39" s="162">
        <v>0.85</v>
      </c>
      <c r="R39" s="135" t="str">
        <f>IF(AND($J39&lt;=Q$18,$F40="",$Q39&lt;&gt;""),"○",IF(AND($J39&lt;=Q$18,$F40&gt;Q$18,$F40&lt;&gt;"",$Q39&lt;&gt;""),"○",IF(OR($J39="",$Q39=""),"","－")))</f>
        <v>－</v>
      </c>
      <c r="S39" s="162">
        <v>0.75</v>
      </c>
      <c r="T39" s="135" t="str">
        <f>IF(AND($J39&lt;=S$18,$F40="",$S39&lt;&gt;""),"○",IF(AND($J39&lt;=S$18,$F40&gt;S$18,$F40&lt;&gt;"",$S39&lt;&gt;""),"○",IF(OR($J39="",$S39=""),"","－")))</f>
        <v>－</v>
      </c>
      <c r="U39" s="162">
        <v>0.88</v>
      </c>
      <c r="V39" s="135" t="str">
        <f>IF(AND($J39&lt;=U$18,$F40="",$U39&lt;&gt;""),"○",IF(AND($J39&lt;=U$18,$F40&gt;U$18,$F40&lt;&gt;"",$U39&lt;&gt;""),"○",IF(OR($J39="",$U39=""),"","－")))</f>
        <v>－</v>
      </c>
      <c r="W39" s="141">
        <v>0.65</v>
      </c>
      <c r="X39" s="135" t="str">
        <f>IF(AND($J39&lt;=W$18,$F40="",$W39&lt;&gt;""),"○",IF(AND($J39&lt;=W$18,$F40&gt;W$18,$F40&lt;&gt;"",$W39&lt;&gt;""),"○",IF(OR($J39="",$W39=""),"","－")))</f>
        <v>－</v>
      </c>
      <c r="Y39" s="162">
        <v>0.67</v>
      </c>
      <c r="Z39" s="135" t="str">
        <f>IF(AND($J39&lt;=Y$18,$F40="",$Y39&lt;&gt;""),"○",IF(AND($J39&lt;=Y$18,$F40&gt;Y$18,$F40&lt;&gt;"",$Y39&lt;&gt;""),"○",IF(OR($J39="",$Y39=""),"","－")))</f>
        <v>－</v>
      </c>
      <c r="AA39" s="162">
        <v>0.75</v>
      </c>
      <c r="AB39" s="135" t="str">
        <f>IF(AND($J39&lt;=AA$18,$F40="",$AA39&lt;&gt;""),"○",IF(AND($J39&lt;=AA$18,$F40&gt;AA$18,$F40&lt;&gt;"",$AA39&lt;&gt;""),"○",IF(OR($J39="",$AA39=""),"","－")))</f>
        <v>－</v>
      </c>
      <c r="AC39" s="141">
        <v>0.73</v>
      </c>
      <c r="AD39" s="135" t="str">
        <f>IF(AND($J39&lt;=AC$18,$F40="",$AC39&lt;&gt;""),"○",IF(AND($J39&lt;=AC$18,$F40&gt;AC$18,$F40&lt;&gt;"",$AC39&lt;&gt;""),"○",IF(OR($J39="",$AC39=""),"","－")))</f>
        <v>－</v>
      </c>
      <c r="AE39" s="162">
        <v>0.69</v>
      </c>
      <c r="AF39" s="135" t="str">
        <f>IF(AND($J39&lt;=AE$18,$F40="",$AE39&lt;&gt;""),"○",IF(AND($J39&lt;=AE$18,$F40&gt;AE$18,$F40&lt;&gt;"",$AE39&lt;&gt;""),"○",IF(OR($J39="",$AE39=""),"","－")))</f>
        <v>－</v>
      </c>
      <c r="AG39" s="32"/>
      <c r="AH39" s="146"/>
      <c r="AI39" s="33"/>
      <c r="AJ39" s="149"/>
      <c r="AK39" s="145" t="str">
        <f>IF(AND($J39&lt;=AJ$18,$F40="",$AJ39&lt;&gt;""),"○",IF(AND($J39&lt;=AJ$18,$F40&gt;AJ$18,$F40&lt;&gt;"",$AJ39&lt;&gt;""),"○",IF(OR($J39="",$AJ39=""),"","－")))</f>
        <v/>
      </c>
    </row>
    <row r="40" spans="2:37">
      <c r="B40" s="120"/>
      <c r="C40" s="121"/>
      <c r="D40" s="124"/>
      <c r="E40" s="121"/>
      <c r="F40" s="131"/>
      <c r="G40" s="132"/>
      <c r="H40" s="158" t="e">
        <f t="shared" ref="H40" si="6">IF(F39&gt;0,DATEDIF(F39,H39,"Y")&amp;"年"&amp;DATEDIF(F39,H39,"YM")&amp;"月","")</f>
        <v>#NUM!</v>
      </c>
      <c r="I40" s="159"/>
      <c r="J40" s="140"/>
      <c r="K40" s="142"/>
      <c r="L40" s="135"/>
      <c r="M40" s="142"/>
      <c r="N40" s="144"/>
      <c r="O40" s="142"/>
      <c r="P40" s="135"/>
      <c r="Q40" s="163"/>
      <c r="R40" s="135"/>
      <c r="S40" s="163"/>
      <c r="T40" s="135"/>
      <c r="U40" s="163"/>
      <c r="V40" s="135"/>
      <c r="W40" s="142"/>
      <c r="X40" s="135"/>
      <c r="Y40" s="163"/>
      <c r="Z40" s="135"/>
      <c r="AA40" s="163"/>
      <c r="AB40" s="135"/>
      <c r="AC40" s="142"/>
      <c r="AD40" s="135"/>
      <c r="AE40" s="163"/>
      <c r="AF40" s="135"/>
      <c r="AG40" s="32"/>
      <c r="AH40" s="146"/>
      <c r="AI40" s="33"/>
      <c r="AJ40" s="150"/>
      <c r="AK40" s="145"/>
    </row>
    <row r="41" spans="2:37">
      <c r="B41" s="118"/>
      <c r="C41" s="119"/>
      <c r="D41" s="151"/>
      <c r="E41" s="119"/>
      <c r="F41" s="152"/>
      <c r="G41" s="153"/>
      <c r="H41" s="154" t="str">
        <f t="shared" ref="H41" si="7">IF(F41&gt;0,DATE($G$9+2018,3,31),"")</f>
        <v/>
      </c>
      <c r="I41" s="155"/>
      <c r="J41" s="139" t="str">
        <f>IF(DAY(F41)=1,DATE(YEAR(F41)+$G$3,MONTH(F41),1),IF(DAY(F41)&gt;1,DATE(YEAR(F41)+$G$3,MONTH(F41)+1,1),""))</f>
        <v/>
      </c>
      <c r="K41" s="137"/>
      <c r="L41" s="135" t="str">
        <f>IF(AND($J41&lt;=K$18,$F42="",$K41&lt;&gt;""),"○",IF(AND($J41&lt;=K$18,$F42&gt;K$18,$F42&lt;&gt;"",$K41&lt;&gt;""),"○",IF(OR($J41="",K$41=""),"","－")))</f>
        <v/>
      </c>
      <c r="M41" s="137"/>
      <c r="N41" s="143" t="str">
        <f>IF(AND($J41&lt;=M$18,$F42="",$M41&lt;&gt;""),"○",IF(AND($J41&lt;=M$18,$F42&gt;M$18,$F42&lt;&gt;"",$M41&lt;&gt;""),"○",IF(OR($J41="",$M41=""),"","－")))</f>
        <v/>
      </c>
      <c r="O41" s="137"/>
      <c r="P41" s="135" t="str">
        <f>IF(AND($J41&lt;=O$18,$F42="",$O41&lt;&gt;""),"○",IF(AND($J41&lt;=O$18,$F42&gt;O$18,$F42&lt;&gt;"",$O41&lt;&gt;""),"○",IF(OR($J41="",$O41=""),"","－")))</f>
        <v/>
      </c>
      <c r="Q41" s="164"/>
      <c r="R41" s="135" t="str">
        <f>IF(AND($J41&lt;=Q$18,$F42="",$Q41&lt;&gt;""),"○",IF(AND($J41&lt;=Q$18,$F42&gt;Q$18,$F42&lt;&gt;"",$Q41&lt;&gt;""),"○",IF(OR($J41="",$Q41=""),"","－")))</f>
        <v/>
      </c>
      <c r="S41" s="164"/>
      <c r="T41" s="135" t="str">
        <f>IF(AND($J41&lt;=S$18,$F42="",$S41&lt;&gt;""),"○",IF(AND($J41&lt;=S$18,$F42&gt;S$18,$F42&lt;&gt;"",$S41&lt;&gt;""),"○",IF(OR($J41="",$S41=""),"","－")))</f>
        <v/>
      </c>
      <c r="U41" s="164"/>
      <c r="V41" s="135" t="str">
        <f>IF(AND($J41&lt;=U$18,$F42="",$U41&lt;&gt;""),"○",IF(AND($J41&lt;=U$18,$F42&gt;U$18,$F42&lt;&gt;"",$U41&lt;&gt;""),"○",IF(OR($J41="",$U41=""),"","－")))</f>
        <v/>
      </c>
      <c r="W41" s="137"/>
      <c r="X41" s="135" t="str">
        <f>IF(AND($J41&lt;=W$18,$F42="",$W41&lt;&gt;""),"○",IF(AND($J41&lt;=W$18,$F42&gt;W$18,$F42&lt;&gt;"",$W41&lt;&gt;""),"○",IF(OR($J41="",$W41=""),"","－")))</f>
        <v/>
      </c>
      <c r="Y41" s="164"/>
      <c r="Z41" s="135" t="str">
        <f>IF(AND($J41&lt;=Y$18,$F42="",$Y41&lt;&gt;""),"○",IF(AND($J41&lt;=Y$18,$F42&gt;Y$18,$F42&lt;&gt;"",$Y41&lt;&gt;""),"○",IF(OR($J41="",$Y41=""),"","－")))</f>
        <v/>
      </c>
      <c r="AA41" s="164"/>
      <c r="AB41" s="135" t="str">
        <f>IF(AND($J41&lt;=AA$18,$F42="",$AA41&lt;&gt;""),"○",IF(AND($J41&lt;=AA$18,$F42&gt;AA$18,$F42&lt;&gt;"",$AA41&lt;&gt;""),"○",IF(OR($J41="",$AA41=""),"","－")))</f>
        <v/>
      </c>
      <c r="AC41" s="137"/>
      <c r="AD41" s="135" t="str">
        <f>IF(AND($J41&lt;=AC$18,$F42="",$AC41&lt;&gt;""),"○",IF(AND($J41&lt;=AC$18,$F42&gt;AC$18,$F42&lt;&gt;"",$AC41&lt;&gt;""),"○",IF(OR($J41="",$AC41=""),"","－")))</f>
        <v/>
      </c>
      <c r="AE41" s="164"/>
      <c r="AF41" s="135" t="str">
        <f>IF(AND($J41&lt;=AE$18,$F42="",$AE41&lt;&gt;""),"○",IF(AND($J41&lt;=AE$18,$F42&gt;AE$18,$F42&lt;&gt;"",$AE41&lt;&gt;""),"○",IF(OR($J41="",$AE41=""),"","－")))</f>
        <v/>
      </c>
      <c r="AG41" s="32"/>
      <c r="AH41" s="146"/>
      <c r="AI41" s="33"/>
      <c r="AJ41" s="148"/>
      <c r="AK41" s="145" t="str">
        <f>IF(AND($J41&lt;=AJ$18,$F42="",$AJ41&lt;&gt;""),"○",IF(AND($J41&lt;=AJ$18,$F42&gt;AJ$18,$F42&lt;&gt;"",$AJ41&lt;&gt;""),"○",IF(OR($J41="",$AJ41=""),"","－")))</f>
        <v/>
      </c>
    </row>
    <row r="42" spans="2:37">
      <c r="B42" s="120"/>
      <c r="C42" s="121"/>
      <c r="D42" s="124"/>
      <c r="E42" s="121"/>
      <c r="F42" s="131"/>
      <c r="G42" s="132"/>
      <c r="H42" s="156" t="str">
        <f t="shared" ref="H42" si="8">IF(F41&gt;0,DATEDIF(F41,H41,"Y")&amp;"年"&amp;DATEDIF(F41,H41,"YM")&amp;"月","")</f>
        <v/>
      </c>
      <c r="I42" s="157"/>
      <c r="J42" s="140"/>
      <c r="K42" s="142"/>
      <c r="L42" s="135"/>
      <c r="M42" s="142"/>
      <c r="N42" s="144"/>
      <c r="O42" s="142"/>
      <c r="P42" s="135"/>
      <c r="Q42" s="163"/>
      <c r="R42" s="135"/>
      <c r="S42" s="163"/>
      <c r="T42" s="135"/>
      <c r="U42" s="163"/>
      <c r="V42" s="135"/>
      <c r="W42" s="142"/>
      <c r="X42" s="135"/>
      <c r="Y42" s="163"/>
      <c r="Z42" s="135"/>
      <c r="AA42" s="163"/>
      <c r="AB42" s="135"/>
      <c r="AC42" s="142"/>
      <c r="AD42" s="135"/>
      <c r="AE42" s="163"/>
      <c r="AF42" s="135"/>
      <c r="AG42" s="32"/>
      <c r="AH42" s="146"/>
      <c r="AI42" s="33"/>
      <c r="AJ42" s="150"/>
      <c r="AK42" s="145"/>
    </row>
    <row r="43" spans="2:37">
      <c r="B43" s="118"/>
      <c r="C43" s="119"/>
      <c r="D43" s="151"/>
      <c r="E43" s="119"/>
      <c r="F43" s="152"/>
      <c r="G43" s="153"/>
      <c r="H43" s="154" t="str">
        <f t="shared" ref="H43" si="9">IF(F43&gt;0,DATE($G$9+2018,3,31),"")</f>
        <v/>
      </c>
      <c r="I43" s="155"/>
      <c r="J43" s="139" t="str">
        <f>IF(DAY(F43)=1,DATE(YEAR(F43)+$G$3,MONTH(F43),1),IF(DAY(F43)&gt;1,DATE(YEAR(F43)+$G$3,MONTH(F43)+1,1),""))</f>
        <v/>
      </c>
      <c r="K43" s="141"/>
      <c r="L43" s="135" t="str">
        <f>IF(AND($J43&lt;=K$18,$F44="",$K43&lt;&gt;""),"○",IF(AND($J43&lt;=K$18,$F44&gt;K$18,$F44&lt;&gt;"",$K43&lt;&gt;""),"○",IF(OR($J43="",K$43=""),"","－")))</f>
        <v/>
      </c>
      <c r="M43" s="141"/>
      <c r="N43" s="143" t="str">
        <f>IF(AND($J43&lt;=M$18,$F44="",$M43&lt;&gt;""),"○",IF(AND($J43&lt;=M$18,$F44&gt;M$18,$F44&lt;&gt;"",$M43&lt;&gt;""),"○",IF(OR($J43="",$M43=""),"","－")))</f>
        <v/>
      </c>
      <c r="O43" s="141"/>
      <c r="P43" s="135" t="str">
        <f>IF(AND($J43&lt;=O$18,$F44="",$O43&lt;&gt;""),"○",IF(AND($J43&lt;=O$18,$F44&gt;O$18,$F44&lt;&gt;"",$O43&lt;&gt;""),"○",IF(OR($J43="",$O43=""),"","－")))</f>
        <v/>
      </c>
      <c r="Q43" s="162"/>
      <c r="R43" s="135" t="str">
        <f>IF(AND($J43&lt;=Q$18,$F44="",$Q43&lt;&gt;""),"○",IF(AND($J43&lt;=Q$18,$F44&gt;Q$18,$F44&lt;&gt;"",$Q43&lt;&gt;""),"○",IF(OR($J43="",$Q43=""),"","－")))</f>
        <v/>
      </c>
      <c r="S43" s="162"/>
      <c r="T43" s="135" t="str">
        <f>IF(AND($J43&lt;=S$18,$F44="",$S43&lt;&gt;""),"○",IF(AND($J43&lt;=S$18,$F44&gt;S$18,$F44&lt;&gt;"",$S43&lt;&gt;""),"○",IF(OR($J43="",$S43=""),"","－")))</f>
        <v/>
      </c>
      <c r="U43" s="162"/>
      <c r="V43" s="135" t="str">
        <f>IF(AND($J43&lt;=U$18,$F44="",$U43&lt;&gt;""),"○",IF(AND($J43&lt;=U$18,$F44&gt;U$18,$F44&lt;&gt;"",$U43&lt;&gt;""),"○",IF(OR($J43="",$U43=""),"","－")))</f>
        <v/>
      </c>
      <c r="W43" s="141"/>
      <c r="X43" s="135" t="str">
        <f>IF(AND($J43&lt;=W$18,$F44="",$W43&lt;&gt;""),"○",IF(AND($J43&lt;=W$18,$F44&gt;W$18,$F44&lt;&gt;"",$W43&lt;&gt;""),"○",IF(OR($J43="",$W43=""),"","－")))</f>
        <v/>
      </c>
      <c r="Y43" s="162"/>
      <c r="Z43" s="135" t="str">
        <f>IF(AND($J43&lt;=Y$18,$F44="",$Y43&lt;&gt;""),"○",IF(AND($J43&lt;=Y$18,$F44&gt;Y$18,$F44&lt;&gt;"",$Y43&lt;&gt;""),"○",IF(OR($J43="",$Y43=""),"","－")))</f>
        <v/>
      </c>
      <c r="AA43" s="162"/>
      <c r="AB43" s="135" t="str">
        <f>IF(AND($J43&lt;=AA$18,$F44="",$AA43&lt;&gt;""),"○",IF(AND($J43&lt;=AA$18,$F44&gt;AA$18,$F44&lt;&gt;"",$AA43&lt;&gt;""),"○",IF(OR($J43="",$AA43=""),"","－")))</f>
        <v/>
      </c>
      <c r="AC43" s="141"/>
      <c r="AD43" s="135" t="str">
        <f>IF(AND($J43&lt;=AC$18,$F44="",$AC43&lt;&gt;""),"○",IF(AND($J43&lt;=AC$18,$F44&gt;AC$18,$F44&lt;&gt;"",$AC43&lt;&gt;""),"○",IF(OR($J43="",$AC43=""),"","－")))</f>
        <v/>
      </c>
      <c r="AE43" s="162"/>
      <c r="AF43" s="135" t="str">
        <f>IF(AND($J43&lt;=AE$18,$F44="",$AE43&lt;&gt;""),"○",IF(AND($J43&lt;=AE$18,$F44&gt;AE$18,$F44&lt;&gt;"",$AE43&lt;&gt;""),"○",IF(OR($J43="",$AE43=""),"","－")))</f>
        <v/>
      </c>
      <c r="AG43" s="32"/>
      <c r="AH43" s="146"/>
      <c r="AI43" s="33"/>
      <c r="AJ43" s="149"/>
      <c r="AK43" s="145" t="str">
        <f>IF(AND($J43&lt;=AJ$18,$F44="",$AJ43&lt;&gt;""),"○",IF(AND($J43&lt;=AJ$18,$F44&gt;AJ$18,$F44&lt;&gt;"",$AJ43&lt;&gt;""),"○",IF(OR($J43="",$AJ43=""),"","－")))</f>
        <v/>
      </c>
    </row>
    <row r="44" spans="2:37">
      <c r="B44" s="120"/>
      <c r="C44" s="121"/>
      <c r="D44" s="124"/>
      <c r="E44" s="121"/>
      <c r="F44" s="131"/>
      <c r="G44" s="132"/>
      <c r="H44" s="156" t="str">
        <f t="shared" ref="H44" si="10">IF(F43&gt;0,DATEDIF(F43,H43,"Y")&amp;"年"&amp;DATEDIF(F43,H43,"YM")&amp;"月","")</f>
        <v/>
      </c>
      <c r="I44" s="157"/>
      <c r="J44" s="140"/>
      <c r="K44" s="142"/>
      <c r="L44" s="135"/>
      <c r="M44" s="142"/>
      <c r="N44" s="144"/>
      <c r="O44" s="142"/>
      <c r="P44" s="135"/>
      <c r="Q44" s="163"/>
      <c r="R44" s="135"/>
      <c r="S44" s="163"/>
      <c r="T44" s="135"/>
      <c r="U44" s="163"/>
      <c r="V44" s="135"/>
      <c r="W44" s="142"/>
      <c r="X44" s="135"/>
      <c r="Y44" s="163"/>
      <c r="Z44" s="135"/>
      <c r="AA44" s="163"/>
      <c r="AB44" s="135"/>
      <c r="AC44" s="142"/>
      <c r="AD44" s="135"/>
      <c r="AE44" s="163"/>
      <c r="AF44" s="135"/>
      <c r="AG44" s="32"/>
      <c r="AH44" s="146"/>
      <c r="AI44" s="33"/>
      <c r="AJ44" s="150"/>
      <c r="AK44" s="145"/>
    </row>
    <row r="45" spans="2:37">
      <c r="B45" s="118"/>
      <c r="C45" s="119"/>
      <c r="D45" s="151"/>
      <c r="E45" s="119"/>
      <c r="F45" s="152"/>
      <c r="G45" s="153"/>
      <c r="H45" s="154" t="str">
        <f t="shared" ref="H45" si="11">IF(F45&gt;0,DATE($G$9+2018,3,31),"")</f>
        <v/>
      </c>
      <c r="I45" s="155"/>
      <c r="J45" s="139" t="str">
        <f>IF(DAY(F45)=1,DATE(YEAR(F45)+$G$3,MONTH(F45),1),IF(DAY(F45)&gt;1,DATE(YEAR(F45)+$G$3,MONTH(F45)+1,1),""))</f>
        <v/>
      </c>
      <c r="K45" s="137"/>
      <c r="L45" s="135" t="str">
        <f>IF(AND($J45&lt;=K$18,$F46="",$K45&lt;&gt;""),"○",IF(AND($J45&lt;=K$18,$F46&gt;K$18,$F46&lt;&gt;"",$K45&lt;&gt;""),"○",IF(OR($J45="",K$45=""),"","－")))</f>
        <v/>
      </c>
      <c r="M45" s="137"/>
      <c r="N45" s="143" t="str">
        <f>IF(AND($J45&lt;=M$18,$F46="",$M45&lt;&gt;""),"○",IF(AND($J45&lt;=M$18,$F46&gt;M$18,$F46&lt;&gt;"",$M45&lt;&gt;""),"○",IF(OR($J45="",$M45=""),"","－")))</f>
        <v/>
      </c>
      <c r="O45" s="137"/>
      <c r="P45" s="135" t="str">
        <f>IF(AND($J45&lt;=O$18,$F46="",$O45&lt;&gt;""),"○",IF(AND($J45&lt;=O$18,$F46&gt;O$18,$F46&lt;&gt;"",$O45&lt;&gt;""),"○",IF(OR($J45="",$O45=""),"","－")))</f>
        <v/>
      </c>
      <c r="Q45" s="164"/>
      <c r="R45" s="135" t="str">
        <f>IF(AND($J45&lt;=Q$18,$F46="",$Q45&lt;&gt;""),"○",IF(AND($J45&lt;=Q$18,$F46&gt;Q$18,$F46&lt;&gt;"",$Q45&lt;&gt;""),"○",IF(OR($J45="",$Q45=""),"","－")))</f>
        <v/>
      </c>
      <c r="S45" s="164"/>
      <c r="T45" s="135" t="str">
        <f>IF(AND($J45&lt;=S$18,$F46="",$S45&lt;&gt;""),"○",IF(AND($J45&lt;=S$18,$F46&gt;S$18,$F46&lt;&gt;"",$S45&lt;&gt;""),"○",IF(OR($J45="",$S45=""),"","－")))</f>
        <v/>
      </c>
      <c r="U45" s="164"/>
      <c r="V45" s="135" t="str">
        <f>IF(AND($J45&lt;=U$18,$F46="",$U45&lt;&gt;""),"○",IF(AND($J45&lt;=U$18,$F46&gt;U$18,$F46&lt;&gt;"",$U45&lt;&gt;""),"○",IF(OR($J45="",$U45=""),"","－")))</f>
        <v/>
      </c>
      <c r="W45" s="137"/>
      <c r="X45" s="135" t="str">
        <f>IF(AND($J45&lt;=W$18,$F46="",$W45&lt;&gt;""),"○",IF(AND($J45&lt;=W$18,$F46&gt;W$18,$F46&lt;&gt;"",$W45&lt;&gt;""),"○",IF(OR($J45="",$W45=""),"","－")))</f>
        <v/>
      </c>
      <c r="Y45" s="164"/>
      <c r="Z45" s="135" t="str">
        <f>IF(AND($J45&lt;=Y$18,$F46="",$Y45&lt;&gt;""),"○",IF(AND($J45&lt;=Y$18,$F46&gt;Y$18,$F46&lt;&gt;"",$Y45&lt;&gt;""),"○",IF(OR($J45="",$Y45=""),"","－")))</f>
        <v/>
      </c>
      <c r="AA45" s="164"/>
      <c r="AB45" s="135" t="str">
        <f>IF(AND($J45&lt;=AA$18,$F46="",$AA45&lt;&gt;""),"○",IF(AND($J45&lt;=AA$18,$F46&gt;AA$18,$F46&lt;&gt;"",$AA45&lt;&gt;""),"○",IF(OR($J45="",$AA45=""),"","－")))</f>
        <v/>
      </c>
      <c r="AC45" s="137"/>
      <c r="AD45" s="135" t="str">
        <f>IF(AND($J45&lt;=AC$18,$F46="",$AC45&lt;&gt;""),"○",IF(AND($J45&lt;=AC$18,$F46&gt;AC$18,$F46&lt;&gt;"",$AC45&lt;&gt;""),"○",IF(OR($J45="",$AC45=""),"","－")))</f>
        <v/>
      </c>
      <c r="AE45" s="164"/>
      <c r="AF45" s="135" t="str">
        <f>IF(AND($J45&lt;=AE$18,$F46="",$AE45&lt;&gt;""),"○",IF(AND($J45&lt;=AE$18,$F46&gt;AE$18,$F46&lt;&gt;"",$AE45&lt;&gt;""),"○",IF(OR($J45="",$AE45=""),"","－")))</f>
        <v/>
      </c>
      <c r="AG45" s="32"/>
      <c r="AH45" s="146"/>
      <c r="AI45" s="33"/>
      <c r="AJ45" s="148"/>
      <c r="AK45" s="145" t="str">
        <f>IF(AND($J45&lt;=AJ$18,$F46="",$AJ45&lt;&gt;""),"○",IF(AND($J45&lt;=AJ$18,$F46&gt;AJ$18,$F46&lt;&gt;"",$AJ45&lt;&gt;""),"○",IF(OR($J45="",$AJ45=""),"","－")))</f>
        <v/>
      </c>
    </row>
    <row r="46" spans="2:37">
      <c r="B46" s="120"/>
      <c r="C46" s="121"/>
      <c r="D46" s="124"/>
      <c r="E46" s="121"/>
      <c r="F46" s="131"/>
      <c r="G46" s="132"/>
      <c r="H46" s="156" t="str">
        <f t="shared" ref="H46" si="12">IF(F45&gt;0,DATEDIF(F45,H45,"Y")&amp;"年"&amp;DATEDIF(F45,H45,"YM")&amp;"月","")</f>
        <v/>
      </c>
      <c r="I46" s="157"/>
      <c r="J46" s="140"/>
      <c r="K46" s="142"/>
      <c r="L46" s="135"/>
      <c r="M46" s="142"/>
      <c r="N46" s="144"/>
      <c r="O46" s="142"/>
      <c r="P46" s="135"/>
      <c r="Q46" s="163"/>
      <c r="R46" s="135"/>
      <c r="S46" s="163"/>
      <c r="T46" s="135"/>
      <c r="U46" s="163"/>
      <c r="V46" s="135"/>
      <c r="W46" s="142"/>
      <c r="X46" s="135"/>
      <c r="Y46" s="163"/>
      <c r="Z46" s="135"/>
      <c r="AA46" s="163"/>
      <c r="AB46" s="135"/>
      <c r="AC46" s="142"/>
      <c r="AD46" s="135"/>
      <c r="AE46" s="163"/>
      <c r="AF46" s="135"/>
      <c r="AG46" s="32"/>
      <c r="AH46" s="146"/>
      <c r="AI46" s="33"/>
      <c r="AJ46" s="150"/>
      <c r="AK46" s="145"/>
    </row>
    <row r="47" spans="2:37">
      <c r="B47" s="118"/>
      <c r="C47" s="119"/>
      <c r="D47" s="151"/>
      <c r="E47" s="119"/>
      <c r="F47" s="152"/>
      <c r="G47" s="153"/>
      <c r="H47" s="154" t="str">
        <f t="shared" ref="H47" si="13">IF(F47&gt;0,DATE($G$9+2018,3,31),"")</f>
        <v/>
      </c>
      <c r="I47" s="155"/>
      <c r="J47" s="139" t="str">
        <f>IF(DAY(F47)=1,DATE(YEAR(F47)+$G$3,MONTH(F47),1),IF(DAY(F47)&gt;1,DATE(YEAR(F47)+$G$3,MONTH(F47)+1,1),""))</f>
        <v/>
      </c>
      <c r="K47" s="141"/>
      <c r="L47" s="135" t="str">
        <f>IF(AND($J47&lt;=K$18,$F48="",$K47&lt;&gt;""),"○",IF(AND($J47&lt;=K$18,$F48&gt;K$18,$F48&lt;&gt;"",$K47&lt;&gt;""),"○",IF(OR($J47="",K$47=""),"","－")))</f>
        <v/>
      </c>
      <c r="M47" s="141"/>
      <c r="N47" s="143" t="str">
        <f>IF(AND($J47&lt;=M$18,$F48="",$M47&lt;&gt;""),"○",IF(AND($J47&lt;=M$18,$F48&gt;M$18,$F48&lt;&gt;"",$M47&lt;&gt;""),"○",IF(OR($J47="",$M47=""),"","－")))</f>
        <v/>
      </c>
      <c r="O47" s="141"/>
      <c r="P47" s="135" t="str">
        <f>IF(AND($J47&lt;=O$18,$F48="",$O47&lt;&gt;""),"○",IF(AND($J47&lt;=O$18,$F48&gt;O$18,$F48&lt;&gt;"",$O47&lt;&gt;""),"○",IF(OR($J47="",$O47=""),"","－")))</f>
        <v/>
      </c>
      <c r="Q47" s="162"/>
      <c r="R47" s="135" t="str">
        <f>IF(AND($J47&lt;=Q$18,$F48="",$Q47&lt;&gt;""),"○",IF(AND($J47&lt;=Q$18,$F48&gt;Q$18,$F48&lt;&gt;"",$Q47&lt;&gt;""),"○",IF(OR($J47="",$Q47=""),"","－")))</f>
        <v/>
      </c>
      <c r="S47" s="162"/>
      <c r="T47" s="135" t="str">
        <f>IF(AND($J47&lt;=S$18,$F48="",$S47&lt;&gt;""),"○",IF(AND($J47&lt;=S$18,$F48&gt;S$18,$F48&lt;&gt;"",$S47&lt;&gt;""),"○",IF(OR($J47="",$S47=""),"","－")))</f>
        <v/>
      </c>
      <c r="U47" s="162"/>
      <c r="V47" s="135" t="str">
        <f>IF(AND($J47&lt;=U$18,$F48="",$U47&lt;&gt;""),"○",IF(AND($J47&lt;=U$18,$F48&gt;U$18,$F48&lt;&gt;"",$U47&lt;&gt;""),"○",IF(OR($J47="",$U47=""),"","－")))</f>
        <v/>
      </c>
      <c r="W47" s="141"/>
      <c r="X47" s="135" t="str">
        <f>IF(AND($J47&lt;=W$18,$F48="",$W47&lt;&gt;""),"○",IF(AND($J47&lt;=W$18,$F48&gt;W$18,$F48&lt;&gt;"",$W47&lt;&gt;""),"○",IF(OR($J47="",$W47=""),"","－")))</f>
        <v/>
      </c>
      <c r="Y47" s="162"/>
      <c r="Z47" s="135" t="str">
        <f>IF(AND($J47&lt;=Y$18,$F48="",$Y47&lt;&gt;""),"○",IF(AND($J47&lt;=Y$18,$F48&gt;Y$18,$F48&lt;&gt;"",$Y47&lt;&gt;""),"○",IF(OR($J47="",$Y47=""),"","－")))</f>
        <v/>
      </c>
      <c r="AA47" s="162"/>
      <c r="AB47" s="135" t="str">
        <f>IF(AND($J47&lt;=AA$18,$F48="",$AA47&lt;&gt;""),"○",IF(AND($J47&lt;=AA$18,$F48&gt;AA$18,$F48&lt;&gt;"",$AA47&lt;&gt;""),"○",IF(OR($J47="",$AA47=""),"","－")))</f>
        <v/>
      </c>
      <c r="AC47" s="141"/>
      <c r="AD47" s="135" t="str">
        <f>IF(AND($J47&lt;=AC$18,$F48="",$AC47&lt;&gt;""),"○",IF(AND($J47&lt;=AC$18,$F48&gt;AC$18,$F48&lt;&gt;"",$AC47&lt;&gt;""),"○",IF(OR($J47="",$AC47=""),"","－")))</f>
        <v/>
      </c>
      <c r="AE47" s="162"/>
      <c r="AF47" s="135" t="str">
        <f>IF(AND($J47&lt;=AE$18,$F48="",$AE47&lt;&gt;""),"○",IF(AND($J47&lt;=AE$18,$F48&gt;AE$18,$F48&lt;&gt;"",$AE47&lt;&gt;""),"○",IF(OR($J47="",$AE47=""),"","－")))</f>
        <v/>
      </c>
      <c r="AG47" s="32"/>
      <c r="AH47" s="146"/>
      <c r="AI47" s="33"/>
      <c r="AJ47" s="149"/>
      <c r="AK47" s="145" t="str">
        <f>IF(AND($J47&lt;=AJ$18,$F48="",$AJ47&lt;&gt;""),"○",IF(AND($J47&lt;=AJ$18,$F48&gt;AJ$18,$F48&lt;&gt;"",$AJ47&lt;&gt;""),"○",IF(OR($J47="",$AJ47=""),"","－")))</f>
        <v/>
      </c>
    </row>
    <row r="48" spans="2:37">
      <c r="B48" s="120"/>
      <c r="C48" s="121"/>
      <c r="D48" s="124"/>
      <c r="E48" s="121"/>
      <c r="F48" s="131"/>
      <c r="G48" s="132"/>
      <c r="H48" s="156" t="str">
        <f t="shared" ref="H48" si="14">IF(F47&gt;0,DATEDIF(F47,H47,"Y")&amp;"年"&amp;DATEDIF(F47,H47,"YM")&amp;"月","")</f>
        <v/>
      </c>
      <c r="I48" s="157"/>
      <c r="J48" s="140"/>
      <c r="K48" s="142"/>
      <c r="L48" s="135"/>
      <c r="M48" s="142"/>
      <c r="N48" s="144"/>
      <c r="O48" s="142"/>
      <c r="P48" s="135"/>
      <c r="Q48" s="163"/>
      <c r="R48" s="135"/>
      <c r="S48" s="163"/>
      <c r="T48" s="135"/>
      <c r="U48" s="163"/>
      <c r="V48" s="135"/>
      <c r="W48" s="142"/>
      <c r="X48" s="135"/>
      <c r="Y48" s="163"/>
      <c r="Z48" s="135"/>
      <c r="AA48" s="163"/>
      <c r="AB48" s="135"/>
      <c r="AC48" s="142"/>
      <c r="AD48" s="135"/>
      <c r="AE48" s="163"/>
      <c r="AF48" s="135"/>
      <c r="AG48" s="32"/>
      <c r="AH48" s="146"/>
      <c r="AI48" s="33"/>
      <c r="AJ48" s="150"/>
      <c r="AK48" s="145"/>
    </row>
    <row r="49" spans="2:38">
      <c r="B49" s="118"/>
      <c r="C49" s="119"/>
      <c r="D49" s="151"/>
      <c r="E49" s="119"/>
      <c r="F49" s="152"/>
      <c r="G49" s="153"/>
      <c r="H49" s="154" t="str">
        <f t="shared" ref="H49" si="15">IF(F49&gt;0,DATE($G$9+2018,3,31),"")</f>
        <v/>
      </c>
      <c r="I49" s="155"/>
      <c r="J49" s="139" t="str">
        <f>IF(DAY(F49)=1,DATE(YEAR(F49)+$G$3,MONTH(F49),1),IF(DAY(F49)&gt;1,DATE(YEAR(F49)+$G$3,MONTH(F49)+1,1),""))</f>
        <v/>
      </c>
      <c r="K49" s="137"/>
      <c r="L49" s="135" t="str">
        <f>IF(AND($J49&lt;=K$18,$F50="",$K49&lt;&gt;""),"○",IF(AND($J49&lt;=K$18,$F50&gt;K$18,$F50&lt;&gt;"",$K49&lt;&gt;""),"○",IF(OR($J49="",K$49=""),"","－")))</f>
        <v/>
      </c>
      <c r="M49" s="137"/>
      <c r="N49" s="143" t="str">
        <f>IF(AND($J49&lt;=M$18,$F50="",$M49&lt;&gt;""),"○",IF(AND($J49&lt;=M$18,$F50&gt;M$18,$F50&lt;&gt;"",$M49&lt;&gt;""),"○",IF(OR($J49="",$M49=""),"","－")))</f>
        <v/>
      </c>
      <c r="O49" s="137"/>
      <c r="P49" s="135" t="str">
        <f>IF(AND($J49&lt;=O$18,$F50="",$O49&lt;&gt;""),"○",IF(AND($J49&lt;=O$18,$F50&gt;O$18,$F50&lt;&gt;"",$O49&lt;&gt;""),"○",IF(OR($J49="",$O49=""),"","－")))</f>
        <v/>
      </c>
      <c r="Q49" s="164"/>
      <c r="R49" s="135" t="str">
        <f>IF(AND($J49&lt;=Q$18,$F50="",$Q49&lt;&gt;""),"○",IF(AND($J49&lt;=Q$18,$F50&gt;Q$18,$F50&lt;&gt;"",$Q49&lt;&gt;""),"○",IF(OR($J49="",$Q49=""),"","－")))</f>
        <v/>
      </c>
      <c r="S49" s="164"/>
      <c r="T49" s="135" t="str">
        <f>IF(AND($J49&lt;=S$18,$F50="",$S49&lt;&gt;""),"○",IF(AND($J49&lt;=S$18,$F50&gt;S$18,$F50&lt;&gt;"",$S49&lt;&gt;""),"○",IF(OR($J49="",$S49=""),"","－")))</f>
        <v/>
      </c>
      <c r="U49" s="164"/>
      <c r="V49" s="135" t="str">
        <f>IF(AND($J49&lt;=U$18,$F50="",$U49&lt;&gt;""),"○",IF(AND($J49&lt;=U$18,$F50&gt;U$18,$F50&lt;&gt;"",$U49&lt;&gt;""),"○",IF(OR($J49="",$U49=""),"","－")))</f>
        <v/>
      </c>
      <c r="W49" s="137"/>
      <c r="X49" s="135" t="str">
        <f>IF(AND($J49&lt;=W$18,$F50="",$W49&lt;&gt;""),"○",IF(AND($J49&lt;=W$18,$F50&gt;W$18,$F50&lt;&gt;"",$W49&lt;&gt;""),"○",IF(OR($J49="",$W49=""),"","－")))</f>
        <v/>
      </c>
      <c r="Y49" s="164"/>
      <c r="Z49" s="135" t="str">
        <f>IF(AND($J49&lt;=Y$18,$F50="",$Y49&lt;&gt;""),"○",IF(AND($J49&lt;=Y$18,$F50&gt;Y$18,$F50&lt;&gt;"",$Y49&lt;&gt;""),"○",IF(OR($J49="",$Y49=""),"","－")))</f>
        <v/>
      </c>
      <c r="AA49" s="164"/>
      <c r="AB49" s="135" t="str">
        <f>IF(AND($J49&lt;=AA$18,$F50="",$AA49&lt;&gt;""),"○",IF(AND($J49&lt;=AA$18,$F50&gt;AA$18,$F50&lt;&gt;"",$AA49&lt;&gt;""),"○",IF(OR($J49="",$AA49=""),"","－")))</f>
        <v/>
      </c>
      <c r="AC49" s="137"/>
      <c r="AD49" s="135" t="str">
        <f>IF(AND($J49&lt;=AC$18,$F50="",$AC49&lt;&gt;""),"○",IF(AND($J49&lt;=AC$18,$F50&gt;AC$18,$F50&lt;&gt;"",$AC49&lt;&gt;""),"○",IF(OR($J49="",$AC49=""),"","－")))</f>
        <v/>
      </c>
      <c r="AE49" s="164"/>
      <c r="AF49" s="135" t="str">
        <f>IF(AND($J49&lt;=AE$18,$F50="",$AE49&lt;&gt;""),"○",IF(AND($J49&lt;=AE$18,$F50&gt;AE$18,$F50&lt;&gt;"",$AE49&lt;&gt;""),"○",IF(OR($J49="",$AE49=""),"","－")))</f>
        <v/>
      </c>
      <c r="AG49" s="32"/>
      <c r="AH49" s="146"/>
      <c r="AI49" s="33"/>
      <c r="AJ49" s="148"/>
      <c r="AK49" s="145" t="str">
        <f>IF(AND($J49&lt;=AJ$18,$F50="",$AJ49&lt;&gt;""),"○",IF(AND($J49&lt;=AJ$18,$F50&gt;AJ$18,$F50&lt;&gt;"",$AJ49&lt;&gt;""),"○",IF(OR($J49="",$AJ49=""),"","－")))</f>
        <v/>
      </c>
    </row>
    <row r="50" spans="2:38" ht="14.25" thickBot="1">
      <c r="B50" s="176"/>
      <c r="C50" s="177"/>
      <c r="D50" s="178"/>
      <c r="E50" s="177"/>
      <c r="F50" s="165"/>
      <c r="G50" s="166"/>
      <c r="H50" s="167" t="str">
        <f t="shared" ref="H50" si="16">IF(F49&gt;0,DATEDIF(F49,H49,"Y")&amp;"年"&amp;DATEDIF(F49,H49,"YM")&amp;"月","")</f>
        <v/>
      </c>
      <c r="I50" s="168"/>
      <c r="J50" s="179"/>
      <c r="K50" s="142"/>
      <c r="L50" s="135"/>
      <c r="M50" s="142"/>
      <c r="N50" s="144"/>
      <c r="O50" s="142"/>
      <c r="P50" s="135"/>
      <c r="Q50" s="163"/>
      <c r="R50" s="135"/>
      <c r="S50" s="163"/>
      <c r="T50" s="135"/>
      <c r="U50" s="163"/>
      <c r="V50" s="135"/>
      <c r="W50" s="142"/>
      <c r="X50" s="135"/>
      <c r="Y50" s="163"/>
      <c r="Z50" s="135"/>
      <c r="AA50" s="163"/>
      <c r="AB50" s="135"/>
      <c r="AC50" s="142"/>
      <c r="AD50" s="135"/>
      <c r="AE50" s="163"/>
      <c r="AF50" s="135"/>
      <c r="AG50" s="32"/>
      <c r="AH50" s="146"/>
      <c r="AI50" s="33"/>
      <c r="AJ50" s="150"/>
      <c r="AK50" s="145"/>
    </row>
    <row r="51" spans="2:38" ht="29.25" customHeight="1" thickTop="1">
      <c r="B51" s="169" t="s">
        <v>30</v>
      </c>
      <c r="C51" s="170"/>
      <c r="D51" s="170"/>
      <c r="E51" s="170"/>
      <c r="F51" s="170"/>
      <c r="G51" s="170"/>
      <c r="H51" s="170"/>
      <c r="I51" s="170"/>
      <c r="J51" s="171"/>
      <c r="K51" s="172">
        <f>SUM(K21:K50)</f>
        <v>4.7900000000000009</v>
      </c>
      <c r="L51" s="173"/>
      <c r="M51" s="174">
        <f>SUM(M21:M50)</f>
        <v>4.7900000000000009</v>
      </c>
      <c r="N51" s="175"/>
      <c r="O51" s="172">
        <f>SUM(O21:O50)</f>
        <v>6.7400000000000011</v>
      </c>
      <c r="P51" s="175"/>
      <c r="Q51" s="172">
        <f>SUM(Q21:Q50)</f>
        <v>6.6400000000000006</v>
      </c>
      <c r="R51" s="173"/>
      <c r="S51" s="174">
        <f>SUM(S21:S50)</f>
        <v>6.1400000000000006</v>
      </c>
      <c r="T51" s="175"/>
      <c r="U51" s="172">
        <f>SUM(U21:U50)</f>
        <v>6.2700000000000005</v>
      </c>
      <c r="V51" s="175"/>
      <c r="W51" s="172">
        <f>SUM(W21:W50)</f>
        <v>6.0400000000000009</v>
      </c>
      <c r="X51" s="173"/>
      <c r="Y51" s="174">
        <f>SUM(Y21:Y50)</f>
        <v>6.0600000000000005</v>
      </c>
      <c r="Z51" s="173"/>
      <c r="AA51" s="174">
        <f>SUM(AA21:AA50)</f>
        <v>6.1400000000000006</v>
      </c>
      <c r="AB51" s="173"/>
      <c r="AC51" s="174">
        <f>SUM(AC21:AC50)</f>
        <v>5.120000000000001</v>
      </c>
      <c r="AD51" s="173"/>
      <c r="AE51" s="174">
        <f>SUM(AE21:AE50)</f>
        <v>5.08</v>
      </c>
      <c r="AF51" s="175"/>
      <c r="AG51" s="34">
        <f>SUM(K51:AF51)</f>
        <v>63.81</v>
      </c>
      <c r="AH51" s="35">
        <f>IF(ISERROR(AG51/AG52),"",(AG51/AG52))</f>
        <v>5.8009090909090908</v>
      </c>
      <c r="AI51" s="33"/>
      <c r="AJ51" s="180">
        <f>SUM(AJ21:AJ50)</f>
        <v>4.3900000000000006</v>
      </c>
      <c r="AK51" s="181"/>
    </row>
    <row r="52" spans="2:38" ht="35.25" hidden="1" customHeight="1">
      <c r="B52" s="36"/>
      <c r="C52" s="37"/>
      <c r="D52" s="37"/>
      <c r="E52" s="37"/>
      <c r="F52" s="37"/>
      <c r="G52" s="37"/>
      <c r="H52" s="37"/>
      <c r="I52" s="37"/>
      <c r="J52" s="38"/>
      <c r="K52" s="182">
        <f>IF(K51&gt;0,1,0)</f>
        <v>1</v>
      </c>
      <c r="L52" s="183"/>
      <c r="M52" s="182">
        <f>IF(M51&gt;0,1,0)</f>
        <v>1</v>
      </c>
      <c r="N52" s="183"/>
      <c r="O52" s="182">
        <f>IF(O51&gt;0,1,0)</f>
        <v>1</v>
      </c>
      <c r="P52" s="183"/>
      <c r="Q52" s="182">
        <f>IF(Q51&gt;0,1,0)</f>
        <v>1</v>
      </c>
      <c r="R52" s="183"/>
      <c r="S52" s="182">
        <f>IF(S51&gt;0,1,0)</f>
        <v>1</v>
      </c>
      <c r="T52" s="183"/>
      <c r="U52" s="182">
        <f>IF(U51&gt;0,1,0)</f>
        <v>1</v>
      </c>
      <c r="V52" s="183"/>
      <c r="W52" s="182">
        <f>IF(W51&gt;0,1,0)</f>
        <v>1</v>
      </c>
      <c r="X52" s="183"/>
      <c r="Y52" s="182">
        <f>IF(Y51&gt;0,1,0)</f>
        <v>1</v>
      </c>
      <c r="Z52" s="183"/>
      <c r="AA52" s="182">
        <f>IF(AA51&gt;0,1,0)</f>
        <v>1</v>
      </c>
      <c r="AB52" s="183"/>
      <c r="AC52" s="182">
        <f>IF(AC51&gt;0,1,0)</f>
        <v>1</v>
      </c>
      <c r="AD52" s="183"/>
      <c r="AE52" s="182">
        <f>IF(AE51&gt;0,1,0)</f>
        <v>1</v>
      </c>
      <c r="AF52" s="183"/>
      <c r="AG52" s="39">
        <f t="shared" ref="AG52" si="17">SUM(K52:AF52)</f>
        <v>11</v>
      </c>
      <c r="AH52" s="40"/>
      <c r="AI52" s="33"/>
      <c r="AJ52" s="186">
        <f>IF(AJ51&gt;0,1,0)</f>
        <v>1</v>
      </c>
      <c r="AK52" s="187"/>
    </row>
    <row r="53" spans="2:38" ht="27" customHeight="1" thickBot="1">
      <c r="B53" s="188" t="s">
        <v>88</v>
      </c>
      <c r="C53" s="189"/>
      <c r="D53" s="189"/>
      <c r="E53" s="189"/>
      <c r="F53" s="189"/>
      <c r="G53" s="189"/>
      <c r="H53" s="189"/>
      <c r="I53" s="189"/>
      <c r="J53" s="190"/>
      <c r="K53" s="191">
        <f>SUMIF(L21:L50,"○",K21:K50)</f>
        <v>2.9</v>
      </c>
      <c r="L53" s="192" t="e">
        <f>SUMIF(S61:S66,"介護",#REF!)</f>
        <v>#REF!</v>
      </c>
      <c r="M53" s="193">
        <f>SUMIF(N21:N50,"○",M21:M50)</f>
        <v>2.9</v>
      </c>
      <c r="N53" s="194" t="e">
        <f>SUMIF(U61:U66,"介護",#REF!)</f>
        <v>#REF!</v>
      </c>
      <c r="O53" s="191">
        <f>SUMIF(P21:P50,"○",O21:O50)</f>
        <v>2.9</v>
      </c>
      <c r="P53" s="194" t="e">
        <f>SUMIF(W61:W66,"介護",#REF!)</f>
        <v>#REF!</v>
      </c>
      <c r="Q53" s="191">
        <f>SUMIF(R21:R50,"○",Q21:Q50)</f>
        <v>2.9</v>
      </c>
      <c r="R53" s="192" t="e">
        <f>SUMIF(Y61:Y66,"介護",#REF!)</f>
        <v>#REF!</v>
      </c>
      <c r="S53" s="193">
        <f>SUMIF(T21:T50,"○",S21:S50)</f>
        <v>2.5</v>
      </c>
      <c r="T53" s="194" t="e">
        <f>SUMIF(AC61:AC66,"介護",#REF!)</f>
        <v>#REF!</v>
      </c>
      <c r="U53" s="191">
        <f>SUMIF(V21:V50,"○",U21:U50)</f>
        <v>2.5</v>
      </c>
      <c r="V53" s="194" t="e">
        <f>SUMIF(AE61:AE66,"介護",#REF!)</f>
        <v>#REF!</v>
      </c>
      <c r="W53" s="191">
        <f>SUMIF(X21:X50,"○",W21:W50)</f>
        <v>2.5</v>
      </c>
      <c r="X53" s="192" t="e">
        <f>SUMIF(AG61:AG66,"介護",#REF!)</f>
        <v>#REF!</v>
      </c>
      <c r="Y53" s="193">
        <f>SUMIF(Z21:Z50,"○",Y21:Y50)</f>
        <v>2.5</v>
      </c>
      <c r="Z53" s="192" t="e">
        <f>SUMIF(AI61:AI66,"介護",#REF!)</f>
        <v>#REF!</v>
      </c>
      <c r="AA53" s="193">
        <f>SUMIF(AB21:AB50,"○",AA21:AA50)</f>
        <v>2.5</v>
      </c>
      <c r="AB53" s="192" t="e">
        <f>SUMIF(AK61:AK66,"介護",#REF!)</f>
        <v>#REF!</v>
      </c>
      <c r="AC53" s="193">
        <f>SUMIF(AD21:AD50,"○",AC21:AC50)</f>
        <v>2.5</v>
      </c>
      <c r="AD53" s="192" t="e">
        <f>SUMIF(AK61:AK66,"介護",#REF!)</f>
        <v>#REF!</v>
      </c>
      <c r="AE53" s="193">
        <f>SUMIF(AF21:AF50,"○",AE21:AE50)</f>
        <v>2.5</v>
      </c>
      <c r="AF53" s="194" t="e">
        <f>SUMIF(#REF!,"介護",#REF!)</f>
        <v>#REF!</v>
      </c>
      <c r="AG53" s="64">
        <f>G35+I35+K53+M53+O53+Q53+S53+U53+W53+Y53+AA53+AC53+AE53</f>
        <v>29.1</v>
      </c>
      <c r="AH53" s="42">
        <f>IF(ISERROR(AG53/AG52),"",(AG53/AG52))</f>
        <v>2.6454545454545455</v>
      </c>
      <c r="AI53" s="33"/>
      <c r="AJ53" s="184">
        <f>SUMIF(AK21:AK50,"○",AJ21:AJ50)</f>
        <v>1.5</v>
      </c>
      <c r="AK53" s="185" t="e">
        <f>SUMIF(#REF!,"介護",#REF!)</f>
        <v>#REF!</v>
      </c>
    </row>
    <row r="54" spans="2:38" ht="6" customHeight="1" thickBo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row>
    <row r="55" spans="2:38" s="28" customFormat="1" ht="14.25" customHeight="1">
      <c r="B55" s="28" t="s">
        <v>32</v>
      </c>
      <c r="C55" s="28" t="s">
        <v>33</v>
      </c>
      <c r="D55" s="43"/>
      <c r="E55" s="43"/>
      <c r="F55" s="43"/>
      <c r="G55" s="43"/>
      <c r="H55" s="43"/>
      <c r="I55" s="43"/>
      <c r="M55" s="43"/>
      <c r="N55" s="43"/>
      <c r="O55" s="43"/>
      <c r="P55" s="43"/>
      <c r="Q55" s="43"/>
      <c r="R55" s="43"/>
      <c r="S55" s="43"/>
      <c r="T55" s="43"/>
      <c r="U55" s="43"/>
      <c r="V55" s="43"/>
      <c r="W55" s="43"/>
      <c r="X55" s="43"/>
      <c r="Y55" s="43"/>
      <c r="Z55" s="43"/>
      <c r="AA55" s="43"/>
      <c r="AB55" s="43"/>
      <c r="AC55" s="43"/>
      <c r="AD55" s="43"/>
      <c r="AE55" s="198" t="s">
        <v>34</v>
      </c>
      <c r="AF55" s="198"/>
      <c r="AG55" s="198" t="s">
        <v>35</v>
      </c>
      <c r="AH55" s="201">
        <f>IF(ISERROR(AH53/AH51),"",ROUNDDOWN((AH53/AH51)*100,2))</f>
        <v>45.6</v>
      </c>
      <c r="AI55" s="195" t="s">
        <v>64</v>
      </c>
      <c r="AJ55" s="43"/>
      <c r="AK55" s="43"/>
      <c r="AL55" s="43"/>
    </row>
    <row r="56" spans="2:38" s="28" customFormat="1" ht="10.5" customHeight="1" thickBot="1">
      <c r="B56" s="48"/>
      <c r="D56" s="43" t="s">
        <v>73</v>
      </c>
      <c r="E56" s="43"/>
      <c r="L56" s="196" t="s">
        <v>85</v>
      </c>
      <c r="M56" s="197" t="s">
        <v>71</v>
      </c>
      <c r="N56" s="197"/>
      <c r="O56" s="197"/>
      <c r="P56" s="197"/>
      <c r="Q56" s="197"/>
      <c r="R56" s="197"/>
      <c r="S56" s="197"/>
      <c r="T56" s="197"/>
      <c r="U56" s="197"/>
      <c r="V56" s="197"/>
      <c r="W56" s="197"/>
      <c r="X56" s="197"/>
      <c r="AE56" s="199"/>
      <c r="AF56" s="199"/>
      <c r="AG56" s="199"/>
      <c r="AH56" s="202"/>
      <c r="AI56" s="195"/>
    </row>
    <row r="57" spans="2:38" s="28" customFormat="1" ht="10.5">
      <c r="D57" s="28" t="s">
        <v>72</v>
      </c>
      <c r="L57" s="196"/>
      <c r="M57" s="197"/>
      <c r="N57" s="197"/>
      <c r="O57" s="197"/>
      <c r="P57" s="197"/>
      <c r="Q57" s="197"/>
      <c r="R57" s="197"/>
      <c r="S57" s="197"/>
      <c r="T57" s="197"/>
      <c r="U57" s="197"/>
      <c r="V57" s="197"/>
      <c r="W57" s="197"/>
      <c r="X57" s="197"/>
    </row>
    <row r="58" spans="2:38" s="28" customFormat="1" ht="10.5">
      <c r="B58" s="48"/>
      <c r="D58" s="28" t="s">
        <v>69</v>
      </c>
      <c r="L58" s="45" t="s">
        <v>36</v>
      </c>
      <c r="M58" s="43" t="s">
        <v>70</v>
      </c>
    </row>
    <row r="59" spans="2:38" s="28" customFormat="1" ht="10.5">
      <c r="B59" s="48"/>
      <c r="D59" s="43" t="s">
        <v>37</v>
      </c>
      <c r="E59" s="43"/>
      <c r="L59" s="45" t="s">
        <v>36</v>
      </c>
      <c r="M59" s="43" t="s">
        <v>38</v>
      </c>
      <c r="R59" s="46" t="s">
        <v>74</v>
      </c>
    </row>
    <row r="60" spans="2:38" s="28" customFormat="1" ht="10.5">
      <c r="B60" s="48"/>
      <c r="C60" s="55"/>
      <c r="D60" s="55"/>
      <c r="K60" s="56"/>
      <c r="R60" s="46" t="s">
        <v>68</v>
      </c>
    </row>
    <row r="61" spans="2:38" s="28" customFormat="1" ht="10.5">
      <c r="B61" s="48" t="s">
        <v>39</v>
      </c>
      <c r="C61" s="200" t="s">
        <v>40</v>
      </c>
      <c r="D61" s="200"/>
      <c r="H61" s="69"/>
      <c r="I61" s="61"/>
      <c r="N61" s="69"/>
      <c r="O61" s="61"/>
    </row>
    <row r="62" spans="2:38" s="28" customFormat="1" ht="10.5" customHeight="1">
      <c r="B62" s="44"/>
      <c r="C62" s="44"/>
      <c r="D62" s="28" t="s">
        <v>86</v>
      </c>
      <c r="G62" s="69" t="s">
        <v>35</v>
      </c>
      <c r="H62" s="49" t="s">
        <v>41</v>
      </c>
      <c r="M62" s="69"/>
      <c r="N62" s="49"/>
      <c r="O62" s="70"/>
      <c r="Q62" s="70"/>
      <c r="R62" s="70"/>
      <c r="S62" s="70"/>
      <c r="T62" s="70"/>
      <c r="U62" s="70"/>
      <c r="V62" s="70"/>
      <c r="W62" s="70"/>
      <c r="X62" s="70"/>
      <c r="Y62" s="70"/>
      <c r="Z62" s="70"/>
      <c r="AA62" s="70"/>
      <c r="AB62" s="70"/>
      <c r="AC62" s="70"/>
      <c r="AD62" s="70"/>
      <c r="AE62" s="70"/>
      <c r="AF62" s="70"/>
      <c r="AG62" s="70"/>
      <c r="AH62" s="70"/>
      <c r="AI62" s="70"/>
      <c r="AJ62" s="70"/>
      <c r="AK62" s="70"/>
      <c r="AL62" s="70"/>
    </row>
    <row r="63" spans="2:38" s="28" customFormat="1" ht="10.5" customHeight="1">
      <c r="B63" s="44"/>
      <c r="C63" s="44"/>
      <c r="D63" s="28" t="s">
        <v>87</v>
      </c>
      <c r="G63" s="69" t="s">
        <v>35</v>
      </c>
      <c r="H63" s="49" t="s">
        <v>89</v>
      </c>
    </row>
    <row r="64" spans="2:38" s="28" customFormat="1" ht="10.5" customHeight="1">
      <c r="G64" s="69"/>
      <c r="H64" s="49"/>
    </row>
    <row r="65" s="28" customFormat="1" ht="10.5" customHeight="1"/>
    <row r="66" s="28" customFormat="1" ht="10.5" customHeight="1"/>
    <row r="67" ht="18" customHeight="1"/>
    <row r="68" ht="18" customHeight="1"/>
    <row r="69" ht="18" customHeight="1"/>
    <row r="70" ht="18" customHeight="1"/>
    <row r="71" ht="18" customHeight="1"/>
  </sheetData>
  <mergeCells count="570">
    <mergeCell ref="AI55:AI56"/>
    <mergeCell ref="L56:L57"/>
    <mergeCell ref="M56:X57"/>
    <mergeCell ref="AE55:AF56"/>
    <mergeCell ref="C61:D61"/>
    <mergeCell ref="AG55:AG56"/>
    <mergeCell ref="AH55:AH56"/>
    <mergeCell ref="W53:X53"/>
    <mergeCell ref="Y53:Z53"/>
    <mergeCell ref="AA53:AB53"/>
    <mergeCell ref="AC53:AD53"/>
    <mergeCell ref="AE53:AF53"/>
    <mergeCell ref="AJ53:AK53"/>
    <mergeCell ref="AC52:AD52"/>
    <mergeCell ref="AE52:AF52"/>
    <mergeCell ref="AJ52:AK52"/>
    <mergeCell ref="B53:J53"/>
    <mergeCell ref="K53:L53"/>
    <mergeCell ref="M53:N53"/>
    <mergeCell ref="O53:P53"/>
    <mergeCell ref="Q53:R53"/>
    <mergeCell ref="S53:T53"/>
    <mergeCell ref="U53:V53"/>
    <mergeCell ref="AJ51:AK51"/>
    <mergeCell ref="K52:L52"/>
    <mergeCell ref="M52:N52"/>
    <mergeCell ref="O52:P52"/>
    <mergeCell ref="Q52:R52"/>
    <mergeCell ref="S52:T52"/>
    <mergeCell ref="U52:V52"/>
    <mergeCell ref="W52:X52"/>
    <mergeCell ref="Y52:Z52"/>
    <mergeCell ref="AA52:AB52"/>
    <mergeCell ref="U51:V51"/>
    <mergeCell ref="W51:X51"/>
    <mergeCell ref="Y51:Z51"/>
    <mergeCell ref="AA51:AB51"/>
    <mergeCell ref="AC51:AD51"/>
    <mergeCell ref="AE51:AF51"/>
    <mergeCell ref="B51:J51"/>
    <mergeCell ref="K51:L51"/>
    <mergeCell ref="M51:N51"/>
    <mergeCell ref="O51:P51"/>
    <mergeCell ref="Q51:R51"/>
    <mergeCell ref="S51:T51"/>
    <mergeCell ref="AD49:AD50"/>
    <mergeCell ref="AE49:AE50"/>
    <mergeCell ref="AF49:AF50"/>
    <mergeCell ref="B49:C50"/>
    <mergeCell ref="D49:E50"/>
    <mergeCell ref="J49:J50"/>
    <mergeCell ref="K49:K50"/>
    <mergeCell ref="AJ49:AJ50"/>
    <mergeCell ref="AK49:AK50"/>
    <mergeCell ref="F50:G50"/>
    <mergeCell ref="H50:I50"/>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F49:G49"/>
    <mergeCell ref="H49:I49"/>
    <mergeCell ref="B47:C48"/>
    <mergeCell ref="D47:E48"/>
    <mergeCell ref="J47:J48"/>
    <mergeCell ref="K47:K48"/>
    <mergeCell ref="AJ47:AJ48"/>
    <mergeCell ref="AK47:AK48"/>
    <mergeCell ref="F48:G48"/>
    <mergeCell ref="H48:I48"/>
    <mergeCell ref="X47:X48"/>
    <mergeCell ref="Y47:Y48"/>
    <mergeCell ref="Z47:Z48"/>
    <mergeCell ref="AA47:AA48"/>
    <mergeCell ref="AB47:AB48"/>
    <mergeCell ref="AC47:AC48"/>
    <mergeCell ref="R47:R48"/>
    <mergeCell ref="S47:S48"/>
    <mergeCell ref="T47:T48"/>
    <mergeCell ref="U47:U48"/>
    <mergeCell ref="V47:V48"/>
    <mergeCell ref="W47:W48"/>
    <mergeCell ref="L47:L48"/>
    <mergeCell ref="M47:M48"/>
    <mergeCell ref="N47:N48"/>
    <mergeCell ref="O47:O48"/>
    <mergeCell ref="P47:P48"/>
    <mergeCell ref="Q47:Q48"/>
    <mergeCell ref="F47:G47"/>
    <mergeCell ref="H47:I47"/>
    <mergeCell ref="AF45:AF46"/>
    <mergeCell ref="AJ45:AJ46"/>
    <mergeCell ref="AD47:AD48"/>
    <mergeCell ref="AE47:AE48"/>
    <mergeCell ref="AF47:AF48"/>
    <mergeCell ref="AK45:AK46"/>
    <mergeCell ref="F46:G46"/>
    <mergeCell ref="H46:I46"/>
    <mergeCell ref="X45:X46"/>
    <mergeCell ref="Y45:Y46"/>
    <mergeCell ref="Z45:Z46"/>
    <mergeCell ref="AA45:AA46"/>
    <mergeCell ref="AB45:AB46"/>
    <mergeCell ref="AC45:AC46"/>
    <mergeCell ref="R45:R46"/>
    <mergeCell ref="S45:S46"/>
    <mergeCell ref="T45:T46"/>
    <mergeCell ref="U45:U46"/>
    <mergeCell ref="V45:V46"/>
    <mergeCell ref="W45:W46"/>
    <mergeCell ref="L45:L46"/>
    <mergeCell ref="M45:M46"/>
    <mergeCell ref="N45:N46"/>
    <mergeCell ref="O45:O46"/>
    <mergeCell ref="P45:P46"/>
    <mergeCell ref="Q45:Q46"/>
    <mergeCell ref="B45:C46"/>
    <mergeCell ref="D45:E46"/>
    <mergeCell ref="F45:G45"/>
    <mergeCell ref="H45:I45"/>
    <mergeCell ref="J45:J46"/>
    <mergeCell ref="K45:K46"/>
    <mergeCell ref="AD43:AD44"/>
    <mergeCell ref="AE43:AE44"/>
    <mergeCell ref="B43:C44"/>
    <mergeCell ref="D43:E44"/>
    <mergeCell ref="H43:I43"/>
    <mergeCell ref="J43:J44"/>
    <mergeCell ref="K43:K44"/>
    <mergeCell ref="AD45:AD46"/>
    <mergeCell ref="AE45:AE46"/>
    <mergeCell ref="AF43:AF44"/>
    <mergeCell ref="AJ43:AJ44"/>
    <mergeCell ref="AK43:AK44"/>
    <mergeCell ref="F44:G44"/>
    <mergeCell ref="H44:I44"/>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F43:G43"/>
    <mergeCell ref="AF41:AF42"/>
    <mergeCell ref="AJ41:AJ42"/>
    <mergeCell ref="AK41:AK42"/>
    <mergeCell ref="F42:G42"/>
    <mergeCell ref="H42:I42"/>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Q41:Q42"/>
    <mergeCell ref="B41:C42"/>
    <mergeCell ref="D41:E42"/>
    <mergeCell ref="F41:G41"/>
    <mergeCell ref="H41:I41"/>
    <mergeCell ref="J41:J42"/>
    <mergeCell ref="K41:K42"/>
    <mergeCell ref="AD39:AD40"/>
    <mergeCell ref="AE39:AE40"/>
    <mergeCell ref="B39:C40"/>
    <mergeCell ref="D39:E40"/>
    <mergeCell ref="H39:I39"/>
    <mergeCell ref="J39:J40"/>
    <mergeCell ref="K39:K40"/>
    <mergeCell ref="AD41:AD42"/>
    <mergeCell ref="AE41:AE42"/>
    <mergeCell ref="AF39:AF40"/>
    <mergeCell ref="AJ39:AJ40"/>
    <mergeCell ref="AK39:AK40"/>
    <mergeCell ref="F40:G40"/>
    <mergeCell ref="H40:I40"/>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F39:G39"/>
    <mergeCell ref="AF37:AF38"/>
    <mergeCell ref="AJ37:AJ38"/>
    <mergeCell ref="AK37:AK38"/>
    <mergeCell ref="F38:G38"/>
    <mergeCell ref="H38:I38"/>
    <mergeCell ref="X37:X38"/>
    <mergeCell ref="Y37:Y38"/>
    <mergeCell ref="Z37:Z38"/>
    <mergeCell ref="AA37:AA38"/>
    <mergeCell ref="AB37:AB38"/>
    <mergeCell ref="AC37:AC38"/>
    <mergeCell ref="R37:R38"/>
    <mergeCell ref="S37:S38"/>
    <mergeCell ref="T37:T38"/>
    <mergeCell ref="U37:U38"/>
    <mergeCell ref="V37:V38"/>
    <mergeCell ref="W37:W38"/>
    <mergeCell ref="L37:L38"/>
    <mergeCell ref="M37:M38"/>
    <mergeCell ref="N37:N38"/>
    <mergeCell ref="O37:O38"/>
    <mergeCell ref="P37:P38"/>
    <mergeCell ref="Q37:Q38"/>
    <mergeCell ref="B37:C38"/>
    <mergeCell ref="D37:E38"/>
    <mergeCell ref="F37:G37"/>
    <mergeCell ref="H37:I37"/>
    <mergeCell ref="J37:J38"/>
    <mergeCell ref="K37:K38"/>
    <mergeCell ref="AD35:AD36"/>
    <mergeCell ref="AE35:AE36"/>
    <mergeCell ref="B35:C36"/>
    <mergeCell ref="D35:E36"/>
    <mergeCell ref="H35:I35"/>
    <mergeCell ref="J35:J36"/>
    <mergeCell ref="K35:K36"/>
    <mergeCell ref="AD37:AD38"/>
    <mergeCell ref="AE37:AE38"/>
    <mergeCell ref="AK35:AK36"/>
    <mergeCell ref="F36:G36"/>
    <mergeCell ref="H36:I36"/>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F35:G35"/>
    <mergeCell ref="V33:V34"/>
    <mergeCell ref="W33:W34"/>
    <mergeCell ref="L33:L34"/>
    <mergeCell ref="M33:M34"/>
    <mergeCell ref="N33:N34"/>
    <mergeCell ref="O33:O34"/>
    <mergeCell ref="P33:P34"/>
    <mergeCell ref="AF35:AF36"/>
    <mergeCell ref="AJ35:AJ36"/>
    <mergeCell ref="Q33:Q34"/>
    <mergeCell ref="B33:C34"/>
    <mergeCell ref="D33:E34"/>
    <mergeCell ref="F33:G33"/>
    <mergeCell ref="H33:I33"/>
    <mergeCell ref="J33:J34"/>
    <mergeCell ref="K33:K34"/>
    <mergeCell ref="AE31:AE32"/>
    <mergeCell ref="AF31:AF32"/>
    <mergeCell ref="AD33:AD34"/>
    <mergeCell ref="AE33:AE34"/>
    <mergeCell ref="AF33:AF34"/>
    <mergeCell ref="F34:G34"/>
    <mergeCell ref="H34:I34"/>
    <mergeCell ref="X33:X34"/>
    <mergeCell ref="Y33:Y34"/>
    <mergeCell ref="Z33:Z34"/>
    <mergeCell ref="AA33:AA34"/>
    <mergeCell ref="AB33:AB34"/>
    <mergeCell ref="AC33:AC34"/>
    <mergeCell ref="R33:R34"/>
    <mergeCell ref="S33:S34"/>
    <mergeCell ref="T33:T34"/>
    <mergeCell ref="U33:U34"/>
    <mergeCell ref="S31:S32"/>
    <mergeCell ref="T31:T32"/>
    <mergeCell ref="U31:U32"/>
    <mergeCell ref="V31:V32"/>
    <mergeCell ref="W31:W32"/>
    <mergeCell ref="X31:X32"/>
    <mergeCell ref="M31:M32"/>
    <mergeCell ref="N31:N32"/>
    <mergeCell ref="O31:O32"/>
    <mergeCell ref="P31:P32"/>
    <mergeCell ref="Q31:Q32"/>
    <mergeCell ref="R31:R32"/>
    <mergeCell ref="B31:C32"/>
    <mergeCell ref="D31:E32"/>
    <mergeCell ref="F31:G31"/>
    <mergeCell ref="H31:I31"/>
    <mergeCell ref="J31:J32"/>
    <mergeCell ref="K31:K32"/>
    <mergeCell ref="L31:L32"/>
    <mergeCell ref="AB29:AB30"/>
    <mergeCell ref="AC29:AC30"/>
    <mergeCell ref="V29:V30"/>
    <mergeCell ref="W29:W30"/>
    <mergeCell ref="X29:X30"/>
    <mergeCell ref="Y29:Y30"/>
    <mergeCell ref="Z29:Z30"/>
    <mergeCell ref="AA29:AA30"/>
    <mergeCell ref="P29:P30"/>
    <mergeCell ref="Q29:Q30"/>
    <mergeCell ref="F32:G32"/>
    <mergeCell ref="H32:I32"/>
    <mergeCell ref="Y31:Y32"/>
    <mergeCell ref="Z31:Z32"/>
    <mergeCell ref="AA31:AA32"/>
    <mergeCell ref="AB31:AB32"/>
    <mergeCell ref="AC31:AC32"/>
    <mergeCell ref="U29:U30"/>
    <mergeCell ref="J29:J30"/>
    <mergeCell ref="K29:K30"/>
    <mergeCell ref="L29:L30"/>
    <mergeCell ref="M29:M30"/>
    <mergeCell ref="N29:N30"/>
    <mergeCell ref="O29:O30"/>
    <mergeCell ref="AK29:AK30"/>
    <mergeCell ref="F30:G30"/>
    <mergeCell ref="H30:I30"/>
    <mergeCell ref="AD29:AD30"/>
    <mergeCell ref="AE29:AE30"/>
    <mergeCell ref="AF29:AF30"/>
    <mergeCell ref="AJ29:AJ30"/>
    <mergeCell ref="AA27:AA28"/>
    <mergeCell ref="AB27:AB28"/>
    <mergeCell ref="F28:G28"/>
    <mergeCell ref="H28:I28"/>
    <mergeCell ref="B29:C30"/>
    <mergeCell ref="D29:E30"/>
    <mergeCell ref="F29:G29"/>
    <mergeCell ref="H29:I29"/>
    <mergeCell ref="AC27:AC28"/>
    <mergeCell ref="Q27:Q28"/>
    <mergeCell ref="R27:R28"/>
    <mergeCell ref="S27:S28"/>
    <mergeCell ref="T27:T28"/>
    <mergeCell ref="U27:U28"/>
    <mergeCell ref="V27:V28"/>
    <mergeCell ref="K27:K28"/>
    <mergeCell ref="L27:L28"/>
    <mergeCell ref="M27:M28"/>
    <mergeCell ref="N27:N28"/>
    <mergeCell ref="O27:O28"/>
    <mergeCell ref="P27:P28"/>
    <mergeCell ref="R29:R30"/>
    <mergeCell ref="S29:S30"/>
    <mergeCell ref="T29:T30"/>
    <mergeCell ref="AA25:AA26"/>
    <mergeCell ref="AB25:AB26"/>
    <mergeCell ref="AC25:AC26"/>
    <mergeCell ref="AD25:AD26"/>
    <mergeCell ref="S25:S26"/>
    <mergeCell ref="T25:T26"/>
    <mergeCell ref="U25:U26"/>
    <mergeCell ref="V25:V26"/>
    <mergeCell ref="W25:W26"/>
    <mergeCell ref="X25:X26"/>
    <mergeCell ref="F26:G26"/>
    <mergeCell ref="H26:I26"/>
    <mergeCell ref="B27:C28"/>
    <mergeCell ref="D27:E28"/>
    <mergeCell ref="F27:G27"/>
    <mergeCell ref="H27:I27"/>
    <mergeCell ref="J27:J28"/>
    <mergeCell ref="Y25:Y26"/>
    <mergeCell ref="Z25:Z26"/>
    <mergeCell ref="M25:M26"/>
    <mergeCell ref="N25:N26"/>
    <mergeCell ref="W27:W28"/>
    <mergeCell ref="X27:X28"/>
    <mergeCell ref="Y27:Y28"/>
    <mergeCell ref="Z27:Z28"/>
    <mergeCell ref="O25:O26"/>
    <mergeCell ref="P25:P26"/>
    <mergeCell ref="Q25:Q26"/>
    <mergeCell ref="R25:R26"/>
    <mergeCell ref="AK23:AK24"/>
    <mergeCell ref="F24:G24"/>
    <mergeCell ref="H24:I24"/>
    <mergeCell ref="B25:C26"/>
    <mergeCell ref="D25:E26"/>
    <mergeCell ref="F25:G25"/>
    <mergeCell ref="H25:I25"/>
    <mergeCell ref="J25:J26"/>
    <mergeCell ref="K25:K26"/>
    <mergeCell ref="L25:L26"/>
    <mergeCell ref="Y23:Y24"/>
    <mergeCell ref="Z23:Z24"/>
    <mergeCell ref="AA23:AA24"/>
    <mergeCell ref="AB23:AB24"/>
    <mergeCell ref="AC23:AC24"/>
    <mergeCell ref="AD23:AD24"/>
    <mergeCell ref="S23:S24"/>
    <mergeCell ref="T23:T24"/>
    <mergeCell ref="U23:U24"/>
    <mergeCell ref="V23:V24"/>
    <mergeCell ref="B23:C24"/>
    <mergeCell ref="D23:E24"/>
    <mergeCell ref="F23:G23"/>
    <mergeCell ref="H23:I23"/>
    <mergeCell ref="AK21:AK22"/>
    <mergeCell ref="AC21:AC22"/>
    <mergeCell ref="AD21:AD22"/>
    <mergeCell ref="AE21:AE22"/>
    <mergeCell ref="AF21:AF22"/>
    <mergeCell ref="AH21:AH50"/>
    <mergeCell ref="AJ21:AJ22"/>
    <mergeCell ref="AE23:AE24"/>
    <mergeCell ref="AF23:AF24"/>
    <mergeCell ref="AJ23:AJ24"/>
    <mergeCell ref="AE25:AE26"/>
    <mergeCell ref="AF25:AF26"/>
    <mergeCell ref="AJ25:AJ26"/>
    <mergeCell ref="AK25:AK26"/>
    <mergeCell ref="AF27:AF28"/>
    <mergeCell ref="AJ27:AJ28"/>
    <mergeCell ref="AK27:AK28"/>
    <mergeCell ref="AD27:AD28"/>
    <mergeCell ref="AE27:AE28"/>
    <mergeCell ref="AJ31:AJ32"/>
    <mergeCell ref="AK31:AK32"/>
    <mergeCell ref="AD31:AD32"/>
    <mergeCell ref="AJ33:AJ34"/>
    <mergeCell ref="AK33:AK34"/>
    <mergeCell ref="J23:J24"/>
    <mergeCell ref="K23:K24"/>
    <mergeCell ref="L23:L24"/>
    <mergeCell ref="W23:W24"/>
    <mergeCell ref="X23:X24"/>
    <mergeCell ref="M23:M24"/>
    <mergeCell ref="N23:N24"/>
    <mergeCell ref="O23:O24"/>
    <mergeCell ref="P23:P24"/>
    <mergeCell ref="Q23:Q24"/>
    <mergeCell ref="R23:R24"/>
    <mergeCell ref="AB21:AB22"/>
    <mergeCell ref="Q21:Q22"/>
    <mergeCell ref="R21:R22"/>
    <mergeCell ref="S21:S22"/>
    <mergeCell ref="T21:T22"/>
    <mergeCell ref="U21:U22"/>
    <mergeCell ref="V21:V22"/>
    <mergeCell ref="K21:K22"/>
    <mergeCell ref="L21:L22"/>
    <mergeCell ref="M21:M22"/>
    <mergeCell ref="N21:N22"/>
    <mergeCell ref="O21:O22"/>
    <mergeCell ref="P21:P22"/>
    <mergeCell ref="W21:W22"/>
    <mergeCell ref="X21:X22"/>
    <mergeCell ref="Y21:Y22"/>
    <mergeCell ref="Z21:Z22"/>
    <mergeCell ref="AA21:AA22"/>
    <mergeCell ref="B21:C22"/>
    <mergeCell ref="D21:E22"/>
    <mergeCell ref="F21:G21"/>
    <mergeCell ref="H21:I21"/>
    <mergeCell ref="J21:J22"/>
    <mergeCell ref="V19:V20"/>
    <mergeCell ref="W19:W20"/>
    <mergeCell ref="X19:X20"/>
    <mergeCell ref="Y19:Y20"/>
    <mergeCell ref="P19:P20"/>
    <mergeCell ref="Q19:Q20"/>
    <mergeCell ref="R19:R20"/>
    <mergeCell ref="S19:S20"/>
    <mergeCell ref="T19:T20"/>
    <mergeCell ref="U19:U20"/>
    <mergeCell ref="F22:G22"/>
    <mergeCell ref="H22:I22"/>
    <mergeCell ref="M19:M20"/>
    <mergeCell ref="N19:N20"/>
    <mergeCell ref="O19:O20"/>
    <mergeCell ref="W18:X18"/>
    <mergeCell ref="AF19:AF20"/>
    <mergeCell ref="AJ19:AJ20"/>
    <mergeCell ref="AK19:AK20"/>
    <mergeCell ref="F20:G20"/>
    <mergeCell ref="H20:I20"/>
    <mergeCell ref="Z19:Z20"/>
    <mergeCell ref="AA19:AA20"/>
    <mergeCell ref="AH18:AH20"/>
    <mergeCell ref="AJ18:AK18"/>
    <mergeCell ref="AJ16:AK17"/>
    <mergeCell ref="B18:C20"/>
    <mergeCell ref="D18:E20"/>
    <mergeCell ref="F18:J18"/>
    <mergeCell ref="K18:L18"/>
    <mergeCell ref="M18:N18"/>
    <mergeCell ref="O18:P18"/>
    <mergeCell ref="Q18:R18"/>
    <mergeCell ref="S18:T18"/>
    <mergeCell ref="U18:V18"/>
    <mergeCell ref="Y18:Z18"/>
    <mergeCell ref="AA18:AB18"/>
    <mergeCell ref="AC18:AD18"/>
    <mergeCell ref="AE18:AF18"/>
    <mergeCell ref="AG18:AG20"/>
    <mergeCell ref="AB19:AB20"/>
    <mergeCell ref="AC19:AC20"/>
    <mergeCell ref="AD19:AD20"/>
    <mergeCell ref="AE19:AE20"/>
    <mergeCell ref="F19:G19"/>
    <mergeCell ref="H19:I19"/>
    <mergeCell ref="J19:J20"/>
    <mergeCell ref="K19:K20"/>
    <mergeCell ref="L19:L20"/>
    <mergeCell ref="R7:R8"/>
    <mergeCell ref="S7:AK8"/>
    <mergeCell ref="B8:D8"/>
    <mergeCell ref="F8:M8"/>
    <mergeCell ref="B9:D9"/>
    <mergeCell ref="R9:R10"/>
    <mergeCell ref="S9:AK10"/>
    <mergeCell ref="P3:Q3"/>
    <mergeCell ref="B6:D6"/>
    <mergeCell ref="F6:M6"/>
    <mergeCell ref="B7:D7"/>
    <mergeCell ref="F7:M7"/>
  </mergeCells>
  <phoneticPr fontId="34"/>
  <dataValidations count="3">
    <dataValidation type="list" allowBlank="1" showInputMessage="1" showErrorMessage="1" sqref="AM13:AM16">
      <formula1>AM13:AM13</formula1>
    </dataValidation>
    <dataValidation type="list" allowBlank="1" showInputMessage="1" showErrorMessage="1" sqref="G3">
      <formula1>"3,7"</formula1>
    </dataValidation>
    <dataValidation type="list" allowBlank="1" showInputMessage="1" showErrorMessage="1" sqref="F6:M6">
      <formula1>$AN$14:$AN$27</formula1>
    </dataValidation>
  </dataValidations>
  <printOptions horizontalCentered="1" verticalCentered="1"/>
  <pageMargins left="0.19685039370078741" right="0.27559055118110237" top="0.39370078740157483" bottom="0.19685039370078741" header="0.31496062992125984" footer="0.19685039370078741"/>
  <pageSetup paperSize="9" scale="70" orientation="landscape" r:id="rId1"/>
  <headerFooter alignWithMargins="0">
    <oddHeader>&amp;R&amp;12【換算表③】</oddHeader>
  </headerFooter>
  <ignoredErrors>
    <ignoredError sqref="B6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75"/>
  <sheetViews>
    <sheetView showGridLines="0" showZeros="0" view="pageBreakPreview" zoomScale="90" zoomScaleNormal="90" zoomScaleSheetLayoutView="90" workbookViewId="0">
      <selection activeCell="G3" sqref="G3"/>
    </sheetView>
  </sheetViews>
  <sheetFormatPr defaultColWidth="9" defaultRowHeight="13.5"/>
  <cols>
    <col min="1" max="1" width="4.125" style="1" customWidth="1"/>
    <col min="2" max="2" width="5.25" style="1" customWidth="1"/>
    <col min="3" max="3" width="10.625" style="1" customWidth="1"/>
    <col min="4" max="4" width="12.625" style="1" customWidth="1"/>
    <col min="5" max="6" width="2.625" style="1" customWidth="1"/>
    <col min="7" max="7" width="9" style="1" customWidth="1"/>
    <col min="8" max="8" width="5.875" style="1" bestFit="1" customWidth="1"/>
    <col min="9" max="9" width="5.125" style="1" customWidth="1"/>
    <col min="10" max="10" width="8.25" style="1" bestFit="1" customWidth="1"/>
    <col min="11" max="32" width="4.875" style="1" customWidth="1"/>
    <col min="33" max="33" width="7.875" style="1" customWidth="1"/>
    <col min="34" max="34" width="10" style="1" customWidth="1"/>
    <col min="35" max="35" width="2" style="1" customWidth="1"/>
    <col min="36" max="37" width="4.875" style="1" customWidth="1"/>
    <col min="38" max="38" width="3.625" style="1" customWidth="1"/>
    <col min="39" max="39" width="7.125" style="1" customWidth="1"/>
    <col min="40" max="40" width="18" style="1" hidden="1" customWidth="1"/>
    <col min="41" max="42" width="7.125" style="1" customWidth="1"/>
    <col min="43" max="16384" width="9" style="1"/>
  </cols>
  <sheetData>
    <row r="1" spans="2:40" ht="9" customHeight="1"/>
    <row r="2" spans="2:40" ht="2.25" customHeight="1">
      <c r="P2" s="2"/>
      <c r="Q2" s="3"/>
      <c r="R2" s="3"/>
      <c r="S2" s="3"/>
      <c r="T2" s="3"/>
      <c r="U2" s="3"/>
      <c r="V2" s="3"/>
      <c r="W2" s="3"/>
      <c r="X2" s="3"/>
      <c r="Y2" s="3"/>
      <c r="Z2" s="3"/>
      <c r="AA2" s="3"/>
      <c r="AB2" s="3"/>
      <c r="AC2" s="3"/>
      <c r="AD2" s="3"/>
      <c r="AE2" s="3"/>
      <c r="AF2" s="3"/>
      <c r="AG2" s="3"/>
      <c r="AH2" s="3"/>
      <c r="AI2" s="3"/>
      <c r="AJ2" s="3"/>
      <c r="AK2" s="3"/>
      <c r="AL2" s="4"/>
    </row>
    <row r="3" spans="2:40" ht="18.75" customHeight="1">
      <c r="B3" s="5"/>
      <c r="C3" s="5"/>
      <c r="D3" s="5"/>
      <c r="E3" s="5"/>
      <c r="F3" s="58" t="s">
        <v>65</v>
      </c>
      <c r="G3" s="59"/>
      <c r="H3" s="5" t="s">
        <v>66</v>
      </c>
      <c r="J3" s="5"/>
      <c r="K3" s="5"/>
      <c r="L3" s="5"/>
      <c r="M3" s="5"/>
      <c r="N3" s="5"/>
      <c r="O3" s="5"/>
      <c r="P3" s="76" t="s">
        <v>0</v>
      </c>
      <c r="Q3" s="72"/>
      <c r="R3" s="57">
        <v>1</v>
      </c>
      <c r="S3" s="6"/>
      <c r="T3" s="7" t="s">
        <v>1</v>
      </c>
      <c r="U3" s="7"/>
      <c r="V3" s="7"/>
      <c r="W3" s="7"/>
      <c r="X3" s="7"/>
      <c r="Y3" s="7"/>
      <c r="Z3" s="7"/>
      <c r="AA3" s="7"/>
      <c r="AB3" s="7"/>
      <c r="AC3" s="7"/>
      <c r="AD3" s="7"/>
      <c r="AE3" s="7"/>
      <c r="AF3" s="7"/>
      <c r="AG3" s="7"/>
      <c r="AH3" s="7"/>
      <c r="AI3" s="7"/>
      <c r="AJ3" s="7"/>
      <c r="AK3" s="7"/>
      <c r="AL3" s="8"/>
    </row>
    <row r="4" spans="2:40" ht="17.25">
      <c r="B4" s="5"/>
      <c r="C4" s="5"/>
      <c r="D4" s="5"/>
      <c r="E4" s="5"/>
      <c r="F4" s="5"/>
      <c r="G4" s="5"/>
      <c r="H4" s="5"/>
      <c r="I4" s="5"/>
      <c r="J4" s="5"/>
      <c r="K4" s="5"/>
      <c r="L4" s="5"/>
      <c r="M4" s="5"/>
      <c r="N4" s="5"/>
      <c r="O4" s="5"/>
      <c r="P4" s="9"/>
      <c r="Q4" s="7"/>
      <c r="R4" s="57">
        <v>2</v>
      </c>
      <c r="S4" s="7" t="s">
        <v>84</v>
      </c>
      <c r="T4" s="7"/>
      <c r="U4" s="7"/>
      <c r="V4" s="7"/>
      <c r="W4" s="7"/>
      <c r="X4" s="7"/>
      <c r="Y4" s="7"/>
      <c r="Z4" s="7"/>
      <c r="AA4" s="7"/>
      <c r="AB4" s="7"/>
      <c r="AC4" s="7"/>
      <c r="AD4" s="7"/>
      <c r="AE4" s="7"/>
      <c r="AF4" s="7"/>
      <c r="AG4" s="7"/>
      <c r="AH4" s="7"/>
      <c r="AI4" s="7"/>
      <c r="AJ4" s="7"/>
      <c r="AK4" s="7"/>
      <c r="AL4" s="8"/>
    </row>
    <row r="5" spans="2:40" ht="18.75" customHeight="1">
      <c r="L5" s="10"/>
      <c r="N5" s="10"/>
      <c r="P5" s="9"/>
      <c r="Q5" s="7"/>
      <c r="R5" s="57">
        <v>3</v>
      </c>
      <c r="S5" s="7" t="s">
        <v>76</v>
      </c>
      <c r="T5" s="7"/>
      <c r="U5" s="7"/>
      <c r="V5" s="7"/>
      <c r="W5" s="7"/>
      <c r="X5" s="7"/>
      <c r="Y5" s="7"/>
      <c r="Z5" s="7"/>
      <c r="AA5" s="7"/>
      <c r="AB5" s="7"/>
      <c r="AC5" s="7"/>
      <c r="AD5" s="7"/>
      <c r="AE5" s="7"/>
      <c r="AF5" s="7"/>
      <c r="AG5" s="7"/>
      <c r="AH5" s="7"/>
      <c r="AI5" s="7"/>
      <c r="AJ5" s="7"/>
      <c r="AK5" s="7"/>
      <c r="AL5" s="11"/>
    </row>
    <row r="6" spans="2:40" ht="18.75" customHeight="1">
      <c r="B6" s="77" t="s">
        <v>4</v>
      </c>
      <c r="C6" s="77"/>
      <c r="D6" s="77"/>
      <c r="E6" s="12" t="s">
        <v>5</v>
      </c>
      <c r="F6" s="77"/>
      <c r="G6" s="77"/>
      <c r="H6" s="77"/>
      <c r="I6" s="77"/>
      <c r="J6" s="77"/>
      <c r="K6" s="77"/>
      <c r="L6" s="77"/>
      <c r="M6" s="77"/>
      <c r="N6" s="13"/>
      <c r="P6" s="9"/>
      <c r="Q6" s="7"/>
      <c r="R6" s="57">
        <v>4</v>
      </c>
      <c r="S6" s="7" t="s">
        <v>46</v>
      </c>
      <c r="T6" s="7"/>
      <c r="U6" s="7"/>
      <c r="V6" s="7"/>
      <c r="W6" s="7"/>
      <c r="X6" s="7"/>
      <c r="Y6" s="7"/>
      <c r="Z6" s="14"/>
      <c r="AA6" s="7"/>
      <c r="AB6" s="14"/>
      <c r="AC6" s="7"/>
      <c r="AD6" s="14"/>
      <c r="AE6" s="7"/>
      <c r="AF6" s="14"/>
      <c r="AG6" s="7"/>
      <c r="AH6" s="14"/>
      <c r="AI6" s="7"/>
      <c r="AJ6" s="14"/>
      <c r="AK6" s="7"/>
      <c r="AL6" s="11"/>
    </row>
    <row r="7" spans="2:40" ht="18.75" customHeight="1">
      <c r="B7" s="74" t="s">
        <v>7</v>
      </c>
      <c r="C7" s="74"/>
      <c r="D7" s="74"/>
      <c r="E7" s="16" t="s">
        <v>5</v>
      </c>
      <c r="F7" s="74"/>
      <c r="G7" s="74"/>
      <c r="H7" s="74"/>
      <c r="I7" s="74"/>
      <c r="J7" s="74"/>
      <c r="K7" s="74"/>
      <c r="L7" s="74"/>
      <c r="M7" s="74"/>
      <c r="N7" s="13"/>
      <c r="P7" s="9"/>
      <c r="Q7" s="7"/>
      <c r="R7" s="71" t="s">
        <v>8</v>
      </c>
      <c r="S7" s="73" t="s">
        <v>9</v>
      </c>
      <c r="T7" s="73"/>
      <c r="U7" s="73"/>
      <c r="V7" s="73"/>
      <c r="W7" s="73"/>
      <c r="X7" s="73"/>
      <c r="Y7" s="73"/>
      <c r="Z7" s="73"/>
      <c r="AA7" s="73"/>
      <c r="AB7" s="73"/>
      <c r="AC7" s="73"/>
      <c r="AD7" s="73"/>
      <c r="AE7" s="73"/>
      <c r="AF7" s="73"/>
      <c r="AG7" s="73"/>
      <c r="AH7" s="73"/>
      <c r="AI7" s="73"/>
      <c r="AJ7" s="73"/>
      <c r="AK7" s="73"/>
      <c r="AL7" s="11"/>
    </row>
    <row r="8" spans="2:40" ht="18.75" customHeight="1">
      <c r="B8" s="74" t="s">
        <v>11</v>
      </c>
      <c r="C8" s="74"/>
      <c r="D8" s="74"/>
      <c r="E8" s="16" t="s">
        <v>5</v>
      </c>
      <c r="F8" s="75"/>
      <c r="G8" s="75"/>
      <c r="H8" s="75"/>
      <c r="I8" s="75"/>
      <c r="J8" s="75"/>
      <c r="K8" s="75"/>
      <c r="L8" s="75"/>
      <c r="M8" s="75"/>
      <c r="N8" s="13"/>
      <c r="P8" s="9"/>
      <c r="Q8" s="14"/>
      <c r="R8" s="72"/>
      <c r="S8" s="73"/>
      <c r="T8" s="73"/>
      <c r="U8" s="73"/>
      <c r="V8" s="73"/>
      <c r="W8" s="73"/>
      <c r="X8" s="73"/>
      <c r="Y8" s="73"/>
      <c r="Z8" s="73"/>
      <c r="AA8" s="73"/>
      <c r="AB8" s="73"/>
      <c r="AC8" s="73"/>
      <c r="AD8" s="73"/>
      <c r="AE8" s="73"/>
      <c r="AF8" s="73"/>
      <c r="AG8" s="73"/>
      <c r="AH8" s="73"/>
      <c r="AI8" s="73"/>
      <c r="AJ8" s="73"/>
      <c r="AK8" s="73"/>
      <c r="AL8" s="11"/>
    </row>
    <row r="9" spans="2:40" ht="18.75" customHeight="1">
      <c r="B9" s="74" t="s">
        <v>12</v>
      </c>
      <c r="C9" s="74"/>
      <c r="D9" s="74"/>
      <c r="E9" s="15"/>
      <c r="F9" s="16" t="s">
        <v>5</v>
      </c>
      <c r="G9" s="63"/>
      <c r="H9" s="18" t="s">
        <v>13</v>
      </c>
      <c r="I9" s="18"/>
      <c r="J9" s="16"/>
      <c r="K9" s="18"/>
      <c r="L9" s="18"/>
      <c r="M9" s="18"/>
      <c r="N9" s="13"/>
      <c r="P9" s="9"/>
      <c r="Q9" s="14"/>
      <c r="R9" s="71" t="s">
        <v>14</v>
      </c>
      <c r="S9" s="73" t="s">
        <v>77</v>
      </c>
      <c r="T9" s="73"/>
      <c r="U9" s="73"/>
      <c r="V9" s="73"/>
      <c r="W9" s="73"/>
      <c r="X9" s="73"/>
      <c r="Y9" s="73"/>
      <c r="Z9" s="73"/>
      <c r="AA9" s="73"/>
      <c r="AB9" s="73"/>
      <c r="AC9" s="73"/>
      <c r="AD9" s="73"/>
      <c r="AE9" s="73"/>
      <c r="AF9" s="73"/>
      <c r="AG9" s="73"/>
      <c r="AH9" s="73"/>
      <c r="AI9" s="73"/>
      <c r="AJ9" s="73"/>
      <c r="AK9" s="73"/>
      <c r="AL9" s="19"/>
    </row>
    <row r="10" spans="2:40" ht="18.75" customHeight="1">
      <c r="B10" s="18" t="s">
        <v>80</v>
      </c>
      <c r="C10" s="18"/>
      <c r="D10" s="18"/>
      <c r="E10" s="18"/>
      <c r="F10" s="16" t="s">
        <v>5</v>
      </c>
      <c r="G10" s="63"/>
      <c r="H10" s="18" t="s">
        <v>15</v>
      </c>
      <c r="I10" s="18"/>
      <c r="J10" s="16" t="s">
        <v>16</v>
      </c>
      <c r="K10" s="18"/>
      <c r="L10" s="20" t="s">
        <v>17</v>
      </c>
      <c r="M10" s="16"/>
      <c r="N10" s="13"/>
      <c r="P10" s="9"/>
      <c r="Q10" s="7"/>
      <c r="R10" s="71"/>
      <c r="S10" s="73"/>
      <c r="T10" s="73"/>
      <c r="U10" s="73"/>
      <c r="V10" s="73"/>
      <c r="W10" s="73"/>
      <c r="X10" s="73"/>
      <c r="Y10" s="73"/>
      <c r="Z10" s="73"/>
      <c r="AA10" s="73"/>
      <c r="AB10" s="73"/>
      <c r="AC10" s="73"/>
      <c r="AD10" s="73"/>
      <c r="AE10" s="73"/>
      <c r="AF10" s="73"/>
      <c r="AG10" s="73"/>
      <c r="AH10" s="73"/>
      <c r="AI10" s="73"/>
      <c r="AJ10" s="73"/>
      <c r="AK10" s="73"/>
      <c r="AL10" s="19"/>
    </row>
    <row r="11" spans="2:40" ht="2.25" customHeight="1">
      <c r="B11" s="13"/>
      <c r="C11" s="13"/>
      <c r="D11" s="13"/>
      <c r="E11" s="13"/>
      <c r="F11" s="13"/>
      <c r="G11" s="13"/>
      <c r="H11" s="13"/>
      <c r="I11" s="13"/>
      <c r="J11" s="13"/>
      <c r="K11" s="13"/>
      <c r="L11" s="13"/>
      <c r="M11" s="13"/>
      <c r="N11" s="13"/>
      <c r="P11" s="21"/>
      <c r="Q11" s="22"/>
      <c r="R11" s="22"/>
      <c r="S11" s="22"/>
      <c r="T11" s="22"/>
      <c r="U11" s="23"/>
      <c r="V11" s="23"/>
      <c r="W11" s="23"/>
      <c r="X11" s="23"/>
      <c r="Y11" s="23"/>
      <c r="Z11" s="23"/>
      <c r="AA11" s="23"/>
      <c r="AB11" s="23"/>
      <c r="AC11" s="23"/>
      <c r="AD11" s="23"/>
      <c r="AE11" s="23"/>
      <c r="AF11" s="23"/>
      <c r="AG11" s="23"/>
      <c r="AH11" s="23"/>
      <c r="AI11" s="23"/>
      <c r="AJ11" s="23"/>
      <c r="AK11" s="23"/>
      <c r="AL11" s="24"/>
    </row>
    <row r="12" spans="2:40">
      <c r="B12" s="13"/>
      <c r="C12" s="13"/>
      <c r="D12" s="13"/>
      <c r="E12" s="13"/>
      <c r="F12" s="13"/>
      <c r="G12" s="13"/>
      <c r="H12" s="13"/>
      <c r="I12" s="13"/>
      <c r="J12" s="13"/>
      <c r="K12" s="13"/>
      <c r="L12" s="13"/>
      <c r="M12" s="13"/>
      <c r="N12" s="13"/>
      <c r="P12" s="25"/>
      <c r="Q12" s="25"/>
      <c r="R12" s="25"/>
      <c r="S12" s="25"/>
      <c r="T12" s="25"/>
      <c r="U12" s="26"/>
      <c r="V12" s="26"/>
      <c r="W12" s="26"/>
      <c r="X12" s="26"/>
      <c r="Y12" s="26"/>
      <c r="Z12" s="26"/>
      <c r="AA12" s="26"/>
      <c r="AB12" s="26"/>
      <c r="AC12" s="26"/>
      <c r="AD12" s="26"/>
      <c r="AE12" s="26"/>
      <c r="AF12" s="26"/>
      <c r="AG12" s="26"/>
      <c r="AH12" s="26"/>
      <c r="AI12" s="26"/>
      <c r="AJ12" s="26"/>
      <c r="AK12" s="26"/>
      <c r="AL12" s="27"/>
    </row>
    <row r="13" spans="2:40">
      <c r="B13" s="28" t="s">
        <v>62</v>
      </c>
      <c r="C13" s="28"/>
      <c r="D13" s="29"/>
      <c r="E13" s="29"/>
      <c r="F13" s="30"/>
      <c r="G13" s="30"/>
      <c r="H13" s="30"/>
      <c r="I13" s="30"/>
      <c r="J13" s="30"/>
      <c r="K13" s="30"/>
      <c r="L13" s="30"/>
      <c r="M13" s="30"/>
      <c r="N13" s="30"/>
      <c r="U13" s="17"/>
      <c r="V13" s="17"/>
      <c r="W13" s="17"/>
      <c r="X13" s="17"/>
      <c r="Y13" s="17"/>
      <c r="Z13" s="17"/>
      <c r="AA13" s="17"/>
      <c r="AB13" s="17"/>
      <c r="AC13" s="17"/>
      <c r="AD13" s="17"/>
      <c r="AE13" s="17"/>
      <c r="AF13" s="17"/>
      <c r="AG13" s="17"/>
      <c r="AH13" s="17"/>
      <c r="AI13" s="17"/>
      <c r="AJ13" s="17"/>
      <c r="AK13" s="17"/>
      <c r="AL13" s="27"/>
    </row>
    <row r="14" spans="2:40">
      <c r="B14" s="28" t="s">
        <v>61</v>
      </c>
      <c r="C14" s="28"/>
      <c r="D14" s="29"/>
      <c r="E14" s="29"/>
      <c r="F14" s="30"/>
      <c r="G14" s="30"/>
      <c r="H14" s="30"/>
      <c r="I14" s="30"/>
      <c r="J14" s="30"/>
      <c r="K14" s="30"/>
      <c r="L14" s="30"/>
      <c r="M14" s="30"/>
      <c r="N14" s="30"/>
      <c r="U14" s="17"/>
      <c r="V14" s="17"/>
      <c r="W14" s="17"/>
      <c r="X14" s="17"/>
      <c r="Y14" s="17"/>
      <c r="Z14" s="17"/>
      <c r="AA14" s="17"/>
      <c r="AB14" s="17"/>
      <c r="AC14" s="17"/>
      <c r="AD14" s="17"/>
      <c r="AE14" s="17"/>
      <c r="AF14" s="17"/>
      <c r="AG14" s="17"/>
      <c r="AH14" s="17"/>
      <c r="AI14" s="17"/>
      <c r="AJ14" s="17"/>
      <c r="AK14" s="17"/>
      <c r="AL14" s="27"/>
      <c r="AN14" s="27" t="s">
        <v>81</v>
      </c>
    </row>
    <row r="15" spans="2:40">
      <c r="B15" s="28" t="s">
        <v>90</v>
      </c>
      <c r="C15" s="28"/>
      <c r="D15" s="29"/>
      <c r="E15" s="29"/>
      <c r="F15" s="30"/>
      <c r="G15" s="30"/>
      <c r="H15" s="30"/>
      <c r="I15" s="30"/>
      <c r="J15" s="30"/>
      <c r="K15" s="30"/>
      <c r="L15" s="30"/>
      <c r="M15" s="30"/>
      <c r="N15" s="30"/>
      <c r="U15" s="17"/>
      <c r="V15" s="17"/>
      <c r="W15" s="17"/>
      <c r="X15" s="17"/>
      <c r="Y15" s="17"/>
      <c r="Z15" s="17"/>
      <c r="AA15" s="17"/>
      <c r="AB15" s="17"/>
      <c r="AC15" s="17"/>
      <c r="AD15" s="17"/>
      <c r="AE15" s="17"/>
      <c r="AF15" s="17"/>
      <c r="AG15" s="17"/>
      <c r="AH15" s="17"/>
      <c r="AI15" s="17"/>
      <c r="AJ15" s="17"/>
      <c r="AK15" s="17"/>
      <c r="AL15" s="27"/>
      <c r="AN15" s="27" t="s">
        <v>83</v>
      </c>
    </row>
    <row r="16" spans="2:40" ht="12.75" customHeight="1">
      <c r="B16" s="28" t="s">
        <v>78</v>
      </c>
      <c r="C16" s="28"/>
      <c r="D16" s="29"/>
      <c r="E16" s="29"/>
      <c r="F16" s="30"/>
      <c r="G16" s="30"/>
      <c r="H16" s="30"/>
      <c r="I16" s="30"/>
      <c r="J16" s="30"/>
      <c r="K16" s="30"/>
      <c r="L16" s="30"/>
      <c r="M16" s="30"/>
      <c r="N16" s="30"/>
      <c r="S16" s="17"/>
      <c r="T16" s="17"/>
      <c r="U16" s="17"/>
      <c r="V16" s="17"/>
      <c r="W16" s="17"/>
      <c r="X16" s="17"/>
      <c r="Y16" s="17"/>
      <c r="Z16" s="17"/>
      <c r="AA16" s="17"/>
      <c r="AB16" s="17"/>
      <c r="AC16" s="17"/>
      <c r="AD16" s="17"/>
      <c r="AE16" s="17"/>
      <c r="AF16" s="17"/>
      <c r="AG16" s="17"/>
      <c r="AH16" s="17"/>
      <c r="AI16" s="17"/>
      <c r="AJ16" s="78" t="s">
        <v>18</v>
      </c>
      <c r="AK16" s="78"/>
      <c r="AN16" s="65" t="s">
        <v>43</v>
      </c>
    </row>
    <row r="17" spans="2:40" ht="10.5" customHeight="1" thickBot="1">
      <c r="B17" s="31"/>
      <c r="C17" s="31"/>
      <c r="D17" s="27"/>
      <c r="E17" s="27"/>
      <c r="F17" s="27"/>
      <c r="G17" s="27"/>
      <c r="H17" s="27"/>
      <c r="I17" s="27"/>
      <c r="J17" s="27"/>
      <c r="K17" s="27"/>
      <c r="L17" s="31"/>
      <c r="M17" s="27"/>
      <c r="N17" s="31"/>
      <c r="O17" s="27"/>
      <c r="P17" s="31"/>
      <c r="Q17" s="27"/>
      <c r="R17" s="31"/>
      <c r="S17" s="27"/>
      <c r="T17" s="31"/>
      <c r="U17" s="27"/>
      <c r="V17" s="31"/>
      <c r="W17" s="27"/>
      <c r="X17" s="31"/>
      <c r="Y17" s="27"/>
      <c r="Z17" s="31"/>
      <c r="AA17" s="27"/>
      <c r="AB17" s="31"/>
      <c r="AC17" s="27"/>
      <c r="AD17" s="31"/>
      <c r="AE17" s="27"/>
      <c r="AF17" s="31"/>
      <c r="AG17" s="27"/>
      <c r="AH17" s="31"/>
      <c r="AI17" s="27"/>
      <c r="AJ17" s="79"/>
      <c r="AK17" s="79"/>
      <c r="AL17" s="31"/>
      <c r="AN17" s="65" t="s">
        <v>44</v>
      </c>
    </row>
    <row r="18" spans="2:40" ht="18" customHeight="1">
      <c r="B18" s="80" t="s">
        <v>19</v>
      </c>
      <c r="C18" s="81"/>
      <c r="D18" s="86" t="s">
        <v>20</v>
      </c>
      <c r="E18" s="81"/>
      <c r="F18" s="89" t="s">
        <v>21</v>
      </c>
      <c r="G18" s="90"/>
      <c r="H18" s="90"/>
      <c r="I18" s="90"/>
      <c r="J18" s="91"/>
      <c r="K18" s="92" t="str">
        <f>IF($G$9&lt;&gt;"",DATE($G$9+2018,4,1),"")</f>
        <v/>
      </c>
      <c r="L18" s="93"/>
      <c r="M18" s="92" t="str">
        <f>IF($G$9&lt;&gt;"",DATE($G$9+2018,5,1),"")</f>
        <v/>
      </c>
      <c r="N18" s="93"/>
      <c r="O18" s="92" t="str">
        <f>IF($G$9&lt;&gt;"",DATE($G$9+2018,6,1),"")</f>
        <v/>
      </c>
      <c r="P18" s="93"/>
      <c r="Q18" s="92" t="str">
        <f>IF($G$9&lt;&gt;"",DATE($G$9+2018,7,1),"")</f>
        <v/>
      </c>
      <c r="R18" s="93"/>
      <c r="S18" s="92" t="str">
        <f>IF($G$9&lt;&gt;"",DATE($G$9+2018,8,1),"")</f>
        <v/>
      </c>
      <c r="T18" s="93"/>
      <c r="U18" s="92" t="str">
        <f>IF($G$9&lt;&gt;"",DATE($G$9+2018,9,1),"")</f>
        <v/>
      </c>
      <c r="V18" s="93"/>
      <c r="W18" s="92" t="str">
        <f>IF($G$9&lt;&gt;"",DATE($G$9+2018,10,1),"")</f>
        <v/>
      </c>
      <c r="X18" s="93"/>
      <c r="Y18" s="92" t="str">
        <f>IF($G$9&lt;&gt;"",DATE($G$9+2018,11,1),"")</f>
        <v/>
      </c>
      <c r="Z18" s="93"/>
      <c r="AA18" s="92" t="str">
        <f>IF($G$9&lt;&gt;"",DATE($G$9+2018,12,1),"")</f>
        <v/>
      </c>
      <c r="AB18" s="93"/>
      <c r="AC18" s="92" t="str">
        <f>IF($G$9&lt;&gt;"",DATE($G$9+2019,1,1),"")</f>
        <v/>
      </c>
      <c r="AD18" s="93"/>
      <c r="AE18" s="92" t="str">
        <f>IF($G$9&lt;&gt;"",DATE($G$9+2019,2,1),"")</f>
        <v/>
      </c>
      <c r="AF18" s="93"/>
      <c r="AG18" s="94" t="s">
        <v>22</v>
      </c>
      <c r="AH18" s="113" t="s">
        <v>23</v>
      </c>
      <c r="AJ18" s="116" t="str">
        <f>IF($G$9&lt;&gt;"",DATE($G$9+2019,3,1),"")</f>
        <v/>
      </c>
      <c r="AK18" s="117"/>
      <c r="AN18" s="65" t="s">
        <v>42</v>
      </c>
    </row>
    <row r="19" spans="2:40" ht="18.75" customHeight="1">
      <c r="B19" s="82"/>
      <c r="C19" s="83"/>
      <c r="D19" s="87"/>
      <c r="E19" s="83"/>
      <c r="F19" s="101" t="s">
        <v>24</v>
      </c>
      <c r="G19" s="102"/>
      <c r="H19" s="103" t="s">
        <v>25</v>
      </c>
      <c r="I19" s="102"/>
      <c r="J19" s="104" t="s">
        <v>67</v>
      </c>
      <c r="K19" s="99" t="s">
        <v>26</v>
      </c>
      <c r="L19" s="97" t="s">
        <v>27</v>
      </c>
      <c r="M19" s="99" t="s">
        <v>26</v>
      </c>
      <c r="N19" s="97" t="s">
        <v>27</v>
      </c>
      <c r="O19" s="99" t="s">
        <v>26</v>
      </c>
      <c r="P19" s="97" t="s">
        <v>27</v>
      </c>
      <c r="Q19" s="99" t="s">
        <v>26</v>
      </c>
      <c r="R19" s="97" t="s">
        <v>27</v>
      </c>
      <c r="S19" s="99" t="s">
        <v>26</v>
      </c>
      <c r="T19" s="97" t="s">
        <v>27</v>
      </c>
      <c r="U19" s="99" t="s">
        <v>26</v>
      </c>
      <c r="V19" s="97" t="s">
        <v>27</v>
      </c>
      <c r="W19" s="99" t="s">
        <v>26</v>
      </c>
      <c r="X19" s="97" t="s">
        <v>27</v>
      </c>
      <c r="Y19" s="99" t="s">
        <v>26</v>
      </c>
      <c r="Z19" s="97" t="s">
        <v>27</v>
      </c>
      <c r="AA19" s="99" t="s">
        <v>26</v>
      </c>
      <c r="AB19" s="97" t="s">
        <v>27</v>
      </c>
      <c r="AC19" s="99" t="s">
        <v>26</v>
      </c>
      <c r="AD19" s="97" t="s">
        <v>27</v>
      </c>
      <c r="AE19" s="99" t="s">
        <v>26</v>
      </c>
      <c r="AF19" s="97" t="s">
        <v>27</v>
      </c>
      <c r="AG19" s="95"/>
      <c r="AH19" s="114"/>
      <c r="AJ19" s="106" t="s">
        <v>26</v>
      </c>
      <c r="AK19" s="108" t="s">
        <v>27</v>
      </c>
      <c r="AN19" s="65" t="s">
        <v>91</v>
      </c>
    </row>
    <row r="20" spans="2:40" ht="19.5" customHeight="1" thickBot="1">
      <c r="B20" s="84"/>
      <c r="C20" s="85"/>
      <c r="D20" s="88"/>
      <c r="E20" s="85"/>
      <c r="F20" s="110" t="s">
        <v>28</v>
      </c>
      <c r="G20" s="111"/>
      <c r="H20" s="112" t="s">
        <v>29</v>
      </c>
      <c r="I20" s="111"/>
      <c r="J20" s="105"/>
      <c r="K20" s="100"/>
      <c r="L20" s="98"/>
      <c r="M20" s="100"/>
      <c r="N20" s="98"/>
      <c r="O20" s="100"/>
      <c r="P20" s="98"/>
      <c r="Q20" s="100"/>
      <c r="R20" s="98"/>
      <c r="S20" s="100"/>
      <c r="T20" s="98"/>
      <c r="U20" s="100"/>
      <c r="V20" s="98"/>
      <c r="W20" s="100"/>
      <c r="X20" s="98"/>
      <c r="Y20" s="100"/>
      <c r="Z20" s="98"/>
      <c r="AA20" s="100"/>
      <c r="AB20" s="98"/>
      <c r="AC20" s="100"/>
      <c r="AD20" s="98"/>
      <c r="AE20" s="100"/>
      <c r="AF20" s="98"/>
      <c r="AG20" s="96"/>
      <c r="AH20" s="115"/>
      <c r="AJ20" s="107"/>
      <c r="AK20" s="109"/>
      <c r="AN20" s="65" t="s">
        <v>45</v>
      </c>
    </row>
    <row r="21" spans="2:40">
      <c r="B21" s="207"/>
      <c r="C21" s="123"/>
      <c r="D21" s="122"/>
      <c r="E21" s="123"/>
      <c r="F21" s="125"/>
      <c r="G21" s="126"/>
      <c r="H21" s="127" t="str">
        <f>IF(F21&gt;0,DATE($G$9+2018,3,31),"")</f>
        <v/>
      </c>
      <c r="I21" s="128"/>
      <c r="J21" s="129" t="str">
        <f>IF(DAY(F21)=1,DATE(YEAR(F21)+$G$3,MONTH(F21),1),IF(DAY(F21)&gt;1,DATE(YEAR(F21)+$G$3,MONTH(F21)+1,1),""))</f>
        <v/>
      </c>
      <c r="K21" s="136"/>
      <c r="L21" s="135" t="str">
        <f>IF(AND($J21&lt;=K$18,$F22="",$K21&lt;&gt;""),"○",IF(AND($J21&lt;=K$18,$F22&gt;K$18,$F22&lt;&gt;"",$K21&lt;&gt;""),"○",IF(OR($J21="",$K21=""),"","－")))</f>
        <v/>
      </c>
      <c r="M21" s="136"/>
      <c r="N21" s="138" t="str">
        <f>IF(AND($J21&lt;=M$18,$F22="",$M21&lt;&gt;""),"○",IF(AND($J21&lt;=M$18,$F22&gt;M$18,$F22&lt;&gt;"",$M21&lt;&gt;""),"○",IF(OR($J21="",$M21=""),"","－")))</f>
        <v/>
      </c>
      <c r="O21" s="136"/>
      <c r="P21" s="135" t="str">
        <f>IF(AND($J21&lt;=O$18,$F22="",$O21&lt;&gt;""),"○",IF(AND($J21&lt;=O$18,$F22&gt;O$18,$F22&lt;&gt;"",$O21&lt;&gt;""),"○",IF(OR($J21="",$O21=""),"","－")))</f>
        <v/>
      </c>
      <c r="Q21" s="136"/>
      <c r="R21" s="135" t="str">
        <f>IF(AND($J21&lt;=Q$18,$F22="",$Q21&lt;&gt;""),"○",IF(AND($J21&lt;=Q$18,$F22&gt;Q$18,$F22&lt;&gt;"",$Q21&lt;&gt;""),"○",IF(OR($J21="",$Q21=""),"","－")))</f>
        <v/>
      </c>
      <c r="S21" s="136"/>
      <c r="T21" s="135" t="str">
        <f>IF(AND($J21&lt;=S$18,$F22="",$S21&lt;&gt;""),"○",IF(AND($J21&lt;=S$18,$F22&gt;S$18,$F22&lt;&gt;"",$S21&lt;&gt;""),"○",IF(OR($J21="",$S21=""),"","－")))</f>
        <v/>
      </c>
      <c r="U21" s="136"/>
      <c r="V21" s="135" t="str">
        <f>IF(AND($J21&lt;=U$18,$F22="",$U21&lt;&gt;""),"○",IF(AND($J21&lt;=U$18,$F22&gt;U$18,$F22&lt;&gt;"",$U21&lt;&gt;""),"○",IF(OR($J21="",$U21=""),"","－")))</f>
        <v/>
      </c>
      <c r="W21" s="136"/>
      <c r="X21" s="135" t="str">
        <f>IF(AND($J21&lt;=W$18,$F22="",$W21&lt;&gt;""),"○",IF(AND($J21&lt;=W$18,$F22&gt;W$18,$F22&lt;&gt;"",$W21&lt;&gt;""),"○",IF(OR($J21="",$W21=""),"","－")))</f>
        <v/>
      </c>
      <c r="Y21" s="136"/>
      <c r="Z21" s="135" t="str">
        <f>IF(AND($J21&lt;=Y$18,$F22="",$Y21&lt;&gt;""),"○",IF(AND($J21&lt;=Y$18,$F22&gt;Y$18,$F22&lt;&gt;"",$Y21&lt;&gt;""),"○",IF(OR($J21="",$Y21=""),"","－")))</f>
        <v/>
      </c>
      <c r="AA21" s="136"/>
      <c r="AB21" s="135" t="str">
        <f>IF(AND($J21&lt;=AA$18,$F22="",$AA21&lt;&gt;""),"○",IF(AND($J21&lt;=AA$18,$F22&gt;AA$18,$F22&lt;&gt;"",$AA21&lt;&gt;""),"○",IF(OR($J21="",$AA21=""),"","－")))</f>
        <v/>
      </c>
      <c r="AC21" s="136"/>
      <c r="AD21" s="135" t="str">
        <f>IF(AND($J21&lt;=AC$18,$F22="",$AC21&lt;&gt;""),"○",IF(AND($J21&lt;=AC$18,$F22&gt;AC$18,$F22&lt;&gt;"",$AC21&lt;&gt;""),"○",IF(OR($J21="",$AC21=""),"","－")))</f>
        <v/>
      </c>
      <c r="AE21" s="136"/>
      <c r="AF21" s="135" t="str">
        <f>IF(AND($J21&lt;=AE$18,$F22="",$AE21&lt;&gt;""),"○",IF(AND($J21&lt;=AE$18,$F22&gt;AE$18,$F22&lt;&gt;"",$AE21&lt;&gt;""),"○",IF(OR($J21="",$AE21=""),"","－")))</f>
        <v/>
      </c>
      <c r="AG21" s="32"/>
      <c r="AH21" s="146"/>
      <c r="AI21" s="33"/>
      <c r="AJ21" s="147"/>
      <c r="AK21" s="145" t="str">
        <f>IF(AND($J21&lt;=AJ$18,$F22="",$AJ21&lt;&gt;""),"○",IF(AND($J21&lt;=AJ$18,$F22&gt;AJ$18,$F22&lt;&gt;"",$AJ21&lt;&gt;""),"○",IF(OR($J21="",$AJ21=""),"","－")))</f>
        <v/>
      </c>
      <c r="AN21" s="65" t="s">
        <v>47</v>
      </c>
    </row>
    <row r="22" spans="2:40">
      <c r="B22" s="120"/>
      <c r="C22" s="121"/>
      <c r="D22" s="124"/>
      <c r="E22" s="121"/>
      <c r="F22" s="131"/>
      <c r="G22" s="132"/>
      <c r="H22" s="133" t="str">
        <f>IF(F21&gt;0,DATEDIF(F21,H21,"Y")&amp;"年"&amp;DATEDIF(F21,H21,"YM")&amp;"月","")</f>
        <v/>
      </c>
      <c r="I22" s="134"/>
      <c r="J22" s="130"/>
      <c r="K22" s="137"/>
      <c r="L22" s="135"/>
      <c r="M22" s="137"/>
      <c r="N22" s="135"/>
      <c r="O22" s="137"/>
      <c r="P22" s="135"/>
      <c r="Q22" s="137"/>
      <c r="R22" s="135"/>
      <c r="S22" s="137"/>
      <c r="T22" s="135"/>
      <c r="U22" s="137"/>
      <c r="V22" s="135"/>
      <c r="W22" s="137"/>
      <c r="X22" s="135"/>
      <c r="Y22" s="137"/>
      <c r="Z22" s="135"/>
      <c r="AA22" s="137"/>
      <c r="AB22" s="135"/>
      <c r="AC22" s="137"/>
      <c r="AD22" s="135"/>
      <c r="AE22" s="137"/>
      <c r="AF22" s="135"/>
      <c r="AG22" s="32"/>
      <c r="AH22" s="146"/>
      <c r="AI22" s="33"/>
      <c r="AJ22" s="148"/>
      <c r="AK22" s="145"/>
      <c r="AN22" s="65" t="s">
        <v>48</v>
      </c>
    </row>
    <row r="23" spans="2:40">
      <c r="B23" s="118"/>
      <c r="C23" s="119"/>
      <c r="D23" s="151"/>
      <c r="E23" s="119"/>
      <c r="F23" s="152"/>
      <c r="G23" s="153"/>
      <c r="H23" s="154" t="str">
        <f>IF(F23&gt;0,DATE($G$9+2018,3,31),"")</f>
        <v/>
      </c>
      <c r="I23" s="155"/>
      <c r="J23" s="139" t="str">
        <f>IF(DAY(F23)=1,DATE(YEAR(F23)+$G$3,MONTH(F23),1),IF(DAY(F23)&gt;1,DATE(YEAR(F23)+$G$3,MONTH(F23)+1,1),""))</f>
        <v/>
      </c>
      <c r="K23" s="141"/>
      <c r="L23" s="143" t="str">
        <f t="shared" ref="L23" si="0">IF(AND($J23&lt;=K$18,$F24="",$K23&lt;&gt;""),"○",IF(AND($J23&lt;=K$18,$F24&gt;K$18,$F24&lt;&gt;"",$K23&lt;&gt;""),"○",IF(OR($J23="",$K23=""),"","－")))</f>
        <v/>
      </c>
      <c r="M23" s="141"/>
      <c r="N23" s="143" t="str">
        <f>IF(AND($J23&lt;=M$18,$F24="",$M23&lt;&gt;""),"○",IF(AND($J23&lt;=M$18,$F24&gt;M$18,$F24&lt;&gt;"",$M23&lt;&gt;""),"○",IF(OR($J23="",$M23=""),"","－")))</f>
        <v/>
      </c>
      <c r="O23" s="141"/>
      <c r="P23" s="135" t="str">
        <f>IF(AND($J23&lt;=O$18,$F24="",$O23&lt;&gt;""),"○",IF(AND($J23&lt;=O$18,$F24&gt;O$18,$F24&lt;&gt;"",$O23&lt;&gt;""),"○",IF(OR($J23="",$O23=""),"","－")))</f>
        <v/>
      </c>
      <c r="Q23" s="141"/>
      <c r="R23" s="135" t="str">
        <f>IF(AND($J23&lt;=Q$18,$F24="",$Q23&lt;&gt;""),"○",IF(AND($J23&lt;=Q$18,$F24&gt;Q$18,$F24&lt;&gt;"",$Q23&lt;&gt;""),"○",IF(OR($J23="",$Q23=""),"","－")))</f>
        <v/>
      </c>
      <c r="S23" s="141"/>
      <c r="T23" s="135" t="str">
        <f>IF(AND($J23&lt;=S$18,$F24="",$S23&lt;&gt;""),"○",IF(AND($J23&lt;=S$18,$F24&gt;S$18,$F24&lt;&gt;"",$S23&lt;&gt;""),"○",IF(OR($J23="",$S23=""),"","－")))</f>
        <v/>
      </c>
      <c r="U23" s="141"/>
      <c r="V23" s="135" t="str">
        <f>IF(AND($J23&lt;=U$18,$F24="",$U23&lt;&gt;""),"○",IF(AND($J23&lt;=U$18,$F24&gt;U$18,$F24&lt;&gt;"",$U23&lt;&gt;""),"○",IF(OR($J23="",$U23=""),"","－")))</f>
        <v/>
      </c>
      <c r="W23" s="141"/>
      <c r="X23" s="135" t="str">
        <f>IF(AND($J23&lt;=W$18,$F24="",$W23&lt;&gt;""),"○",IF(AND($J23&lt;=W$18,$F24&gt;W$18,$F24&lt;&gt;"",$W23&lt;&gt;""),"○",IF(OR($J23="",$W23=""),"","－")))</f>
        <v/>
      </c>
      <c r="Y23" s="141"/>
      <c r="Z23" s="135" t="str">
        <f>IF(AND($J23&lt;=Y$18,$F24="",$Y23&lt;&gt;""),"○",IF(AND($J23&lt;=Y$18,$F24&gt;Y$18,$F24&lt;&gt;"",$Y23&lt;&gt;""),"○",IF(OR($J23="",$Y23=""),"","－")))</f>
        <v/>
      </c>
      <c r="AA23" s="141"/>
      <c r="AB23" s="135" t="str">
        <f>IF(AND($J23&lt;=AA$18,$F24="",$AA23&lt;&gt;""),"○",IF(AND($J23&lt;=AA$18,$F24&gt;AA$18,$F24&lt;&gt;"",$AA23&lt;&gt;""),"○",IF(OR($J23="",$AA23=""),"","－")))</f>
        <v/>
      </c>
      <c r="AC23" s="141"/>
      <c r="AD23" s="135" t="str">
        <f>IF(AND($J23&lt;=AC$18,$F24="",$AC23&lt;&gt;""),"○",IF(AND($J23&lt;=AC$18,$F24&gt;AC$18,$F24&lt;&gt;"",$AC23&lt;&gt;""),"○",IF(OR($J23="",$AC23=""),"","－")))</f>
        <v/>
      </c>
      <c r="AE23" s="141"/>
      <c r="AF23" s="135" t="str">
        <f>IF(AND($J23&lt;=AE$18,$F24="",$AE23&lt;&gt;""),"○",IF(AND($J23&lt;=AE$18,$F24&gt;AE$18,$F24&lt;&gt;"",$AE23&lt;&gt;""),"○",IF(OR($J23="",$AE23=""),"","－")))</f>
        <v/>
      </c>
      <c r="AG23" s="32"/>
      <c r="AH23" s="146"/>
      <c r="AI23" s="33"/>
      <c r="AJ23" s="149"/>
      <c r="AK23" s="145" t="str">
        <f>IF(AND($J23&lt;=AJ$18,$F24="",$AJ23&lt;&gt;""),"○",IF(AND($J23&lt;=AJ$18,$F24&gt;AJ$18,$F24&lt;&gt;"",$AJ23&lt;&gt;""),"○",IF(OR($J23="",$AJ23=""),"","－")))</f>
        <v/>
      </c>
      <c r="AN23" s="27" t="s">
        <v>82</v>
      </c>
    </row>
    <row r="24" spans="2:40">
      <c r="B24" s="120"/>
      <c r="C24" s="121"/>
      <c r="D24" s="124"/>
      <c r="E24" s="121"/>
      <c r="F24" s="131"/>
      <c r="G24" s="132"/>
      <c r="H24" s="133" t="str">
        <f>IF(F23&gt;0,DATEDIF(F23,H23,"Y")&amp;"年"&amp;DATEDIF(F23,H23,"YM")&amp;"月","")</f>
        <v/>
      </c>
      <c r="I24" s="134"/>
      <c r="J24" s="140"/>
      <c r="K24" s="142"/>
      <c r="L24" s="144"/>
      <c r="M24" s="142"/>
      <c r="N24" s="144"/>
      <c r="O24" s="142"/>
      <c r="P24" s="135"/>
      <c r="Q24" s="142"/>
      <c r="R24" s="135"/>
      <c r="S24" s="142"/>
      <c r="T24" s="135"/>
      <c r="U24" s="142"/>
      <c r="V24" s="135"/>
      <c r="W24" s="142"/>
      <c r="X24" s="135"/>
      <c r="Y24" s="142"/>
      <c r="Z24" s="135"/>
      <c r="AA24" s="142"/>
      <c r="AB24" s="135"/>
      <c r="AC24" s="142"/>
      <c r="AD24" s="135"/>
      <c r="AE24" s="142"/>
      <c r="AF24" s="135"/>
      <c r="AG24" s="32"/>
      <c r="AH24" s="146"/>
      <c r="AI24" s="33"/>
      <c r="AJ24" s="150"/>
      <c r="AK24" s="145"/>
      <c r="AN24" s="65" t="s">
        <v>2</v>
      </c>
    </row>
    <row r="25" spans="2:40">
      <c r="B25" s="118"/>
      <c r="C25" s="119"/>
      <c r="D25" s="151"/>
      <c r="E25" s="119"/>
      <c r="F25" s="152"/>
      <c r="G25" s="153"/>
      <c r="H25" s="154" t="str">
        <f>IF(F25&gt;0,DATE($G$9+2018,3,31),"")</f>
        <v/>
      </c>
      <c r="I25" s="155"/>
      <c r="J25" s="139" t="str">
        <f>IF(DAY(F25)=1,DATE(YEAR(F25)+$G$3,MONTH(F25),1),IF(DAY(F25)&gt;1,DATE(YEAR(F25)+$G$3,MONTH(F25)+1,1),""))</f>
        <v/>
      </c>
      <c r="K25" s="141"/>
      <c r="L25" s="143" t="str">
        <f t="shared" ref="L25" si="1">IF(AND($J25&lt;=K$18,$F26="",$K25&lt;&gt;""),"○",IF(AND($J25&lt;=K$18,$F26&gt;K$18,$F26&lt;&gt;"",$K25&lt;&gt;""),"○",IF(OR($J25="",$K25=""),"","－")))</f>
        <v/>
      </c>
      <c r="M25" s="141"/>
      <c r="N25" s="143" t="str">
        <f>IF(AND($J25&lt;=M$18,$F26="",$M25&lt;&gt;""),"○",IF(AND($J25&lt;=M$18,$F26&gt;M$18,$F26&lt;&gt;"",$M25&lt;&gt;""),"○",IF(OR($J25="",$M25=""),"","－")))</f>
        <v/>
      </c>
      <c r="O25" s="141"/>
      <c r="P25" s="135" t="str">
        <f>IF(AND($J25&lt;=O$18,$F26="",$O25&lt;&gt;""),"○",IF(AND($J25&lt;=O$18,$F26&gt;O$18,$F26&lt;&gt;"",$O25&lt;&gt;""),"○",IF(OR($J25="",$O25=""),"","－")))</f>
        <v/>
      </c>
      <c r="Q25" s="141"/>
      <c r="R25" s="135" t="str">
        <f>IF(AND($J25&lt;=Q$18,$F26="",$Q25&lt;&gt;""),"○",IF(AND($J25&lt;=Q$18,$F26&gt;Q$18,$F26&lt;&gt;"",$Q25&lt;&gt;""),"○",IF(OR($J25="",$Q25=""),"","－")))</f>
        <v/>
      </c>
      <c r="S25" s="141"/>
      <c r="T25" s="135" t="str">
        <f>IF(AND($J25&lt;=S$18,$F26="",$S25&lt;&gt;""),"○",IF(AND($J25&lt;=S$18,$F26&gt;S$18,$F26&lt;&gt;"",$S25&lt;&gt;""),"○",IF(OR($J25="",$S25=""),"","－")))</f>
        <v/>
      </c>
      <c r="U25" s="141"/>
      <c r="V25" s="135" t="str">
        <f>IF(AND($J25&lt;=U$18,$F26="",$U25&lt;&gt;""),"○",IF(AND($J25&lt;=U$18,$F26&gt;U$18,$F26&lt;&gt;"",$U25&lt;&gt;""),"○",IF(OR($J25="",$U25=""),"","－")))</f>
        <v/>
      </c>
      <c r="W25" s="141"/>
      <c r="X25" s="135" t="str">
        <f>IF(AND($J25&lt;=W$18,$F26="",$W25&lt;&gt;""),"○",IF(AND($J25&lt;=W$18,$F26&gt;W$18,$F26&lt;&gt;"",$W25&lt;&gt;""),"○",IF(OR($J25="",$W25=""),"","－")))</f>
        <v/>
      </c>
      <c r="Y25" s="141"/>
      <c r="Z25" s="135" t="str">
        <f>IF(AND($J25&lt;=Y$18,$F26="",$Y25&lt;&gt;""),"○",IF(AND($J25&lt;=Y$18,$F26&gt;Y$18,$F26&lt;&gt;"",$Y25&lt;&gt;""),"○",IF(OR($J25="",$Y25=""),"","－")))</f>
        <v/>
      </c>
      <c r="AA25" s="141"/>
      <c r="AB25" s="135" t="str">
        <f>IF(AND($J25&lt;=AA$18,$F26="",$AA25&lt;&gt;""),"○",IF(AND($J25&lt;=AA$18,$F26&gt;AA$18,$F26&lt;&gt;"",$AA25&lt;&gt;""),"○",IF(OR($J25="",$AA25=""),"","－")))</f>
        <v/>
      </c>
      <c r="AC25" s="141"/>
      <c r="AD25" s="135" t="str">
        <f>IF(AND($J25&lt;=AC$18,$F26="",$AC25&lt;&gt;""),"○",IF(AND($J25&lt;=AC$18,$F26&gt;AC$18,$F26&lt;&gt;"",$AC25&lt;&gt;""),"○",IF(OR($J25="",$AC25=""),"","－")))</f>
        <v/>
      </c>
      <c r="AE25" s="141"/>
      <c r="AF25" s="135" t="str">
        <f>IF(AND($J25&lt;=AE$18,$F26="",$AE25&lt;&gt;""),"○",IF(AND($J25&lt;=AE$18,$F26&gt;AE$18,$F26&lt;&gt;"",$AE25&lt;&gt;""),"○",IF(OR($J25="",$AE25=""),"","－")))</f>
        <v/>
      </c>
      <c r="AG25" s="32"/>
      <c r="AH25" s="146"/>
      <c r="AI25" s="33"/>
      <c r="AJ25" s="149"/>
      <c r="AK25" s="145" t="str">
        <f>IF(AND($J25&lt;=AJ$18,$F26="",$AJ25&lt;&gt;""),"○",IF(AND($J25&lt;=AJ$18,$F26&gt;AJ$18,$F26&lt;&gt;"",$AJ25&lt;&gt;""),"○",IF(OR($J25="",$AJ25=""),"","－")))</f>
        <v/>
      </c>
      <c r="AN25" s="65" t="s">
        <v>3</v>
      </c>
    </row>
    <row r="26" spans="2:40">
      <c r="B26" s="120"/>
      <c r="C26" s="121"/>
      <c r="D26" s="124"/>
      <c r="E26" s="121"/>
      <c r="F26" s="131"/>
      <c r="G26" s="132"/>
      <c r="H26" s="133" t="str">
        <f>IF(F25&gt;0,DATEDIF(F25,H25,"Y")&amp;"年"&amp;DATEDIF(F25,H25,"YM")&amp;"月","")</f>
        <v/>
      </c>
      <c r="I26" s="134"/>
      <c r="J26" s="140"/>
      <c r="K26" s="142"/>
      <c r="L26" s="144"/>
      <c r="M26" s="142"/>
      <c r="N26" s="144"/>
      <c r="O26" s="142"/>
      <c r="P26" s="135"/>
      <c r="Q26" s="142"/>
      <c r="R26" s="135"/>
      <c r="S26" s="142"/>
      <c r="T26" s="135"/>
      <c r="U26" s="142"/>
      <c r="V26" s="135"/>
      <c r="W26" s="142"/>
      <c r="X26" s="135"/>
      <c r="Y26" s="142"/>
      <c r="Z26" s="135"/>
      <c r="AA26" s="142"/>
      <c r="AB26" s="135"/>
      <c r="AC26" s="142"/>
      <c r="AD26" s="135"/>
      <c r="AE26" s="142"/>
      <c r="AF26" s="135"/>
      <c r="AG26" s="32"/>
      <c r="AH26" s="146"/>
      <c r="AI26" s="33"/>
      <c r="AJ26" s="150"/>
      <c r="AK26" s="145"/>
      <c r="AN26" s="65" t="s">
        <v>6</v>
      </c>
    </row>
    <row r="27" spans="2:40">
      <c r="B27" s="118"/>
      <c r="C27" s="119"/>
      <c r="D27" s="151"/>
      <c r="E27" s="119"/>
      <c r="F27" s="152"/>
      <c r="G27" s="153"/>
      <c r="H27" s="154" t="str">
        <f>IF(F27&gt;0,DATE($G$9+2018,3,31),"")</f>
        <v/>
      </c>
      <c r="I27" s="155"/>
      <c r="J27" s="139" t="str">
        <f>IF(DAY(F27)=1,DATE(YEAR(F27)+$G$3,MONTH(F27),1),IF(DAY(F27)&gt;1,DATE(YEAR(F27)+$G$3,MONTH(F27)+1,1),""))</f>
        <v/>
      </c>
      <c r="K27" s="137"/>
      <c r="L27" s="143" t="str">
        <f t="shared" ref="L27" si="2">IF(AND($J27&lt;=K$18,$F28="",$K27&lt;&gt;""),"○",IF(AND($J27&lt;=K$18,$F28&gt;K$18,$F28&lt;&gt;"",$K27&lt;&gt;""),"○",IF(OR($J27="",$K27=""),"","－")))</f>
        <v/>
      </c>
      <c r="M27" s="137"/>
      <c r="N27" s="143" t="str">
        <f>IF(AND($J27&lt;=M$18,$F28="",$M27&lt;&gt;""),"○",IF(AND($J27&lt;=M$18,$F28&gt;M$18,$F28&lt;&gt;"",$M27&lt;&gt;""),"○",IF(OR($J27="",$M27=""),"","－")))</f>
        <v/>
      </c>
      <c r="O27" s="137"/>
      <c r="P27" s="135" t="str">
        <f>IF(AND($J27&lt;=O$18,$F28="",$O27&lt;&gt;""),"○",IF(AND($J27&lt;=O$18,$F28&gt;O$18,$F28&lt;&gt;"",$O27&lt;&gt;""),"○",IF(OR($J27="",$O27=""),"","－")))</f>
        <v/>
      </c>
      <c r="Q27" s="137"/>
      <c r="R27" s="135" t="str">
        <f>IF(AND($J27&lt;=Q$18,$F28="",$Q27&lt;&gt;""),"○",IF(AND($J27&lt;=Q$18,$F28&gt;Q$18,$F28&lt;&gt;"",$Q27&lt;&gt;""),"○",IF(OR($J27="",$Q27=""),"","－")))</f>
        <v/>
      </c>
      <c r="S27" s="137"/>
      <c r="T27" s="135" t="str">
        <f>IF(AND($J27&lt;=S$18,$F28="",$S27&lt;&gt;""),"○",IF(AND($J27&lt;=S$18,$F28&gt;S$18,$F28&lt;&gt;"",$S27&lt;&gt;""),"○",IF(OR($J27="",$S27=""),"","－")))</f>
        <v/>
      </c>
      <c r="U27" s="137"/>
      <c r="V27" s="135" t="str">
        <f>IF(AND($J27&lt;=U$18,$F28="",$U27&lt;&gt;""),"○",IF(AND($J27&lt;=U$18,$F28&gt;U$18,$F28&lt;&gt;"",$U27&lt;&gt;""),"○",IF(OR($J27="",$U27=""),"","－")))</f>
        <v/>
      </c>
      <c r="W27" s="137"/>
      <c r="X27" s="135" t="str">
        <f>IF(AND($J27&lt;=W$18,$F28="",$W27&lt;&gt;""),"○",IF(AND($J27&lt;=W$18,$F28&gt;W$18,$F28&lt;&gt;"",$W27&lt;&gt;""),"○",IF(OR($J27="",$W27=""),"","－")))</f>
        <v/>
      </c>
      <c r="Y27" s="137"/>
      <c r="Z27" s="135" t="str">
        <f>IF(AND($J27&lt;=Y$18,$F28="",$Y27&lt;&gt;""),"○",IF(AND($J27&lt;=Y$18,$F28&gt;Y$18,$F28&lt;&gt;"",$Y27&lt;&gt;""),"○",IF(OR($J27="",$Y27=""),"","－")))</f>
        <v/>
      </c>
      <c r="AA27" s="137"/>
      <c r="AB27" s="135" t="str">
        <f>IF(AND($J27&lt;=AA$18,$F28="",$AA27&lt;&gt;""),"○",IF(AND($J27&lt;=AA$18,$F28&gt;AA$18,$F28&lt;&gt;"",$AA27&lt;&gt;""),"○",IF(OR($J27="",$AA27=""),"","－")))</f>
        <v/>
      </c>
      <c r="AC27" s="137"/>
      <c r="AD27" s="135" t="str">
        <f>IF(AND($J27&lt;=AC$18,$F28="",$AC27&lt;&gt;""),"○",IF(AND($J27&lt;=AC$18,$F28&gt;AC$18,$F28&lt;&gt;"",$AC27&lt;&gt;""),"○",IF(OR($J27="",$AC27=""),"","－")))</f>
        <v/>
      </c>
      <c r="AE27" s="137"/>
      <c r="AF27" s="135" t="str">
        <f>IF(AND($J27&lt;=AE$18,$F28="",$AE27&lt;&gt;""),"○",IF(AND($J27&lt;=AE$18,$F28&gt;AE$18,$F28&lt;&gt;"",$AE27&lt;&gt;""),"○",IF(OR($J27="",$AE27=""),"","－")))</f>
        <v/>
      </c>
      <c r="AG27" s="32"/>
      <c r="AH27" s="146"/>
      <c r="AI27" s="33"/>
      <c r="AJ27" s="148"/>
      <c r="AK27" s="145" t="str">
        <f>IF(AND($J27&lt;=AJ$18,$F28="",$AJ27&lt;&gt;""),"○",IF(AND($J27&lt;=AJ$18,$F28&gt;AJ$18,$F28&lt;&gt;"",$AJ27&lt;&gt;""),"○",IF(OR($J27="",$AJ27=""),"","－")))</f>
        <v/>
      </c>
      <c r="AN27" s="65" t="s">
        <v>10</v>
      </c>
    </row>
    <row r="28" spans="2:40">
      <c r="B28" s="120"/>
      <c r="C28" s="121"/>
      <c r="D28" s="124"/>
      <c r="E28" s="121"/>
      <c r="F28" s="131"/>
      <c r="G28" s="132"/>
      <c r="H28" s="133" t="str">
        <f>IF(F27&gt;0,DATEDIF(F27,H27,"Y")&amp;"年"&amp;DATEDIF(F27,H27,"YM")&amp;"月","")</f>
        <v/>
      </c>
      <c r="I28" s="134"/>
      <c r="J28" s="140"/>
      <c r="K28" s="142"/>
      <c r="L28" s="144"/>
      <c r="M28" s="142"/>
      <c r="N28" s="144"/>
      <c r="O28" s="142"/>
      <c r="P28" s="135"/>
      <c r="Q28" s="142"/>
      <c r="R28" s="135"/>
      <c r="S28" s="142"/>
      <c r="T28" s="135"/>
      <c r="U28" s="142"/>
      <c r="V28" s="135"/>
      <c r="W28" s="142"/>
      <c r="X28" s="135"/>
      <c r="Y28" s="142"/>
      <c r="Z28" s="135"/>
      <c r="AA28" s="142"/>
      <c r="AB28" s="135"/>
      <c r="AC28" s="142"/>
      <c r="AD28" s="135"/>
      <c r="AE28" s="142"/>
      <c r="AF28" s="135"/>
      <c r="AG28" s="32"/>
      <c r="AH28" s="146"/>
      <c r="AI28" s="33"/>
      <c r="AJ28" s="150"/>
      <c r="AK28" s="145"/>
      <c r="AN28" s="65" t="s">
        <v>49</v>
      </c>
    </row>
    <row r="29" spans="2:40">
      <c r="B29" s="118"/>
      <c r="C29" s="119"/>
      <c r="D29" s="151"/>
      <c r="E29" s="119"/>
      <c r="F29" s="152"/>
      <c r="G29" s="153"/>
      <c r="H29" s="154" t="str">
        <f>IF(F29&gt;0,DATE($G$9+2018,3,31),"")</f>
        <v/>
      </c>
      <c r="I29" s="155"/>
      <c r="J29" s="139" t="str">
        <f>IF(DAY(F29)=1,DATE(YEAR(F29)+$G$3,MONTH(F29),1),IF(DAY(F29)&gt;1,DATE(YEAR(F29)+$G$3,MONTH(F29)+1,1),""))</f>
        <v/>
      </c>
      <c r="K29" s="141"/>
      <c r="L29" s="143" t="str">
        <f t="shared" ref="L29" si="3">IF(AND($J29&lt;=K$18,$F30="",$K29&lt;&gt;""),"○",IF(AND($J29&lt;=K$18,$F30&gt;K$18,$F30&lt;&gt;"",$K29&lt;&gt;""),"○",IF(OR($J29="",$K29=""),"","－")))</f>
        <v/>
      </c>
      <c r="M29" s="141"/>
      <c r="N29" s="143" t="str">
        <f>IF(AND($J29&lt;=M$18,$F30="",$M29&lt;&gt;""),"○",IF(AND($J29&lt;=M$18,$F30&gt;M$18,$F30&lt;&gt;"",$M29&lt;&gt;""),"○",IF(OR($J29="",$M29=""),"","－")))</f>
        <v/>
      </c>
      <c r="O29" s="141"/>
      <c r="P29" s="135" t="str">
        <f>IF(AND($J29&lt;=O$18,$F30="",$O29&lt;&gt;""),"○",IF(AND($J29&lt;=O$18,$F30&gt;O$18,$F30&lt;&gt;"",$O29&lt;&gt;""),"○",IF(OR($J29="",$O29=""),"","－")))</f>
        <v/>
      </c>
      <c r="Q29" s="141"/>
      <c r="R29" s="135" t="str">
        <f>IF(AND($J29&lt;=Q$18,$F30="",$Q29&lt;&gt;""),"○",IF(AND($J29&lt;=Q$18,$F30&gt;Q$18,$F30&lt;&gt;"",$Q29&lt;&gt;""),"○",IF(OR($J29="",$Q29=""),"","－")))</f>
        <v/>
      </c>
      <c r="S29" s="141"/>
      <c r="T29" s="135" t="str">
        <f>IF(AND($J29&lt;=S$18,$F30="",$S29&lt;&gt;""),"○",IF(AND($J29&lt;=S$18,$F30&gt;S$18,$F30&lt;&gt;"",$S29&lt;&gt;""),"○",IF(OR($J29="",$S29=""),"","－")))</f>
        <v/>
      </c>
      <c r="U29" s="141"/>
      <c r="V29" s="135" t="str">
        <f>IF(AND($J29&lt;=U$18,$F30="",$U29&lt;&gt;""),"○",IF(AND($J29&lt;=U$18,$F30&gt;U$18,$F30&lt;&gt;"",$U29&lt;&gt;""),"○",IF(OR($J29="",$U29=""),"","－")))</f>
        <v/>
      </c>
      <c r="W29" s="141"/>
      <c r="X29" s="135" t="str">
        <f>IF(AND($J29&lt;=W$18,$F30="",$W29&lt;&gt;""),"○",IF(AND($J29&lt;=W$18,$F30&gt;W$18,$F30&lt;&gt;"",$W29&lt;&gt;""),"○",IF(OR($J29="",$W29=""),"","－")))</f>
        <v/>
      </c>
      <c r="Y29" s="141"/>
      <c r="Z29" s="135" t="str">
        <f>IF(AND($J29&lt;=Y$18,$F30="",$Y29&lt;&gt;""),"○",IF(AND($J29&lt;=Y$18,$F30&gt;Y$18,$F30&lt;&gt;"",$Y29&lt;&gt;""),"○",IF(OR($J29="",$Y29=""),"","－")))</f>
        <v/>
      </c>
      <c r="AA29" s="141"/>
      <c r="AB29" s="135" t="str">
        <f>IF(AND($J29&lt;=AA$18,$F30="",$AA29&lt;&gt;""),"○",IF(AND($J29&lt;=AA$18,$F30&gt;AA$18,$F30&lt;&gt;"",$AA29&lt;&gt;""),"○",IF(OR($J29="",$AA29=""),"","－")))</f>
        <v/>
      </c>
      <c r="AC29" s="141"/>
      <c r="AD29" s="135" t="str">
        <f>IF(AND($J29&lt;=AC$18,$F30="",$AC29&lt;&gt;""),"○",IF(AND($J29&lt;=AC$18,$F30&gt;AC$18,$F30&lt;&gt;"",$AC29&lt;&gt;""),"○",IF(OR($J29="",$AC29=""),"","－")))</f>
        <v/>
      </c>
      <c r="AE29" s="141"/>
      <c r="AF29" s="135" t="str">
        <f>IF(AND($J29&lt;=AE$18,$F30="",$AE29&lt;&gt;""),"○",IF(AND($J29&lt;=AE$18,$F30&gt;AE$18,$F30&lt;&gt;"",$AE29&lt;&gt;""),"○",IF(OR($J29="",$AE29=""),"","－")))</f>
        <v/>
      </c>
      <c r="AG29" s="32"/>
      <c r="AH29" s="146"/>
      <c r="AI29" s="33"/>
      <c r="AJ29" s="149"/>
      <c r="AK29" s="145" t="str">
        <f>IF(AND($J29&lt;=AJ$18,$F30="",$AJ29&lt;&gt;""),"○",IF(AND($J29&lt;=AJ$18,$F30&gt;AJ$18,$F30&lt;&gt;"",$AJ29&lt;&gt;""),"○",IF(OR($J29="",$AJ29=""),"","－")))</f>
        <v/>
      </c>
    </row>
    <row r="30" spans="2:40">
      <c r="B30" s="120"/>
      <c r="C30" s="121"/>
      <c r="D30" s="124"/>
      <c r="E30" s="121"/>
      <c r="F30" s="131"/>
      <c r="G30" s="132"/>
      <c r="H30" s="133" t="str">
        <f>IF(F29&gt;0,DATEDIF(F29,H29,"Y")&amp;"年"&amp;DATEDIF(F29,H29,"YM")&amp;"月","")</f>
        <v/>
      </c>
      <c r="I30" s="134"/>
      <c r="J30" s="140"/>
      <c r="K30" s="142"/>
      <c r="L30" s="144"/>
      <c r="M30" s="142"/>
      <c r="N30" s="144"/>
      <c r="O30" s="142"/>
      <c r="P30" s="135"/>
      <c r="Q30" s="142"/>
      <c r="R30" s="135"/>
      <c r="S30" s="142"/>
      <c r="T30" s="135"/>
      <c r="U30" s="142"/>
      <c r="V30" s="135"/>
      <c r="W30" s="142"/>
      <c r="X30" s="135"/>
      <c r="Y30" s="142"/>
      <c r="Z30" s="135"/>
      <c r="AA30" s="142"/>
      <c r="AB30" s="135"/>
      <c r="AC30" s="142"/>
      <c r="AD30" s="135"/>
      <c r="AE30" s="142"/>
      <c r="AF30" s="135"/>
      <c r="AG30" s="32"/>
      <c r="AH30" s="146"/>
      <c r="AI30" s="33"/>
      <c r="AJ30" s="150"/>
      <c r="AK30" s="145"/>
    </row>
    <row r="31" spans="2:40">
      <c r="B31" s="118"/>
      <c r="C31" s="119"/>
      <c r="D31" s="151"/>
      <c r="E31" s="119"/>
      <c r="F31" s="152"/>
      <c r="G31" s="153"/>
      <c r="H31" s="154" t="str">
        <f>IF(F31&gt;0,DATE($G$9+2018,3,31),"")</f>
        <v/>
      </c>
      <c r="I31" s="155"/>
      <c r="J31" s="139" t="str">
        <f>IF(DAY(F31)=1,DATE(YEAR(F31)+$G$3,MONTH(F31),1),IF(DAY(F31)&gt;1,DATE(YEAR(F31)+$G$3,MONTH(F31)+1,1),""))</f>
        <v/>
      </c>
      <c r="K31" s="137"/>
      <c r="L31" s="143" t="str">
        <f t="shared" ref="L31" si="4">IF(AND($J31&lt;=K$18,$F32="",$K31&lt;&gt;""),"○",IF(AND($J31&lt;=K$18,$F32&gt;K$18,$F32&lt;&gt;"",$K31&lt;&gt;""),"○",IF(OR($J31="",$K31=""),"","－")))</f>
        <v/>
      </c>
      <c r="M31" s="137"/>
      <c r="N31" s="143" t="str">
        <f>IF(AND($J31&lt;=M$18,$F32="",$M31&lt;&gt;""),"○",IF(AND($J31&lt;=M$18,$F32&gt;M$18,$F32&lt;&gt;"",$M31&lt;&gt;""),"○",IF(OR($J31="",$M31=""),"","－")))</f>
        <v/>
      </c>
      <c r="O31" s="141"/>
      <c r="P31" s="135" t="str">
        <f>IF(AND($J31&lt;=O$18,$F32="",$O31&lt;&gt;""),"○",IF(AND($J31&lt;=O$18,$F32&gt;O$18,$F32&lt;&gt;"",$O31&lt;&gt;""),"○",IF(OR($J31="",$O31=""),"","－")))</f>
        <v/>
      </c>
      <c r="Q31" s="141"/>
      <c r="R31" s="135" t="str">
        <f>IF(AND($J31&lt;=Q$18,$F32="",$Q31&lt;&gt;""),"○",IF(AND($J31&lt;=Q$18,$F32&gt;Q$18,$F32&lt;&gt;"",$Q31&lt;&gt;""),"○",IF(OR($J31="",$Q31=""),"","－")))</f>
        <v/>
      </c>
      <c r="S31" s="141"/>
      <c r="T31" s="135" t="str">
        <f>IF(AND($J31&lt;=S$18,$F32="",$S31&lt;&gt;""),"○",IF(AND($J31&lt;=S$18,$F32&gt;S$18,$F32&lt;&gt;"",$S31&lt;&gt;""),"○",IF(OR($J31="",$S31=""),"","－")))</f>
        <v/>
      </c>
      <c r="U31" s="141"/>
      <c r="V31" s="135" t="str">
        <f>IF(AND($J31&lt;=U$18,$F32="",$U31&lt;&gt;""),"○",IF(AND($J31&lt;=U$18,$F32&gt;U$18,$F32&lt;&gt;"",$U31&lt;&gt;""),"○",IF(OR($J31="",$U31=""),"","－")))</f>
        <v/>
      </c>
      <c r="W31" s="141"/>
      <c r="X31" s="135" t="str">
        <f>IF(AND($J31&lt;=W$18,$F32="",$W31&lt;&gt;""),"○",IF(AND($J31&lt;=W$18,$F32&gt;W$18,$F32&lt;&gt;"",$W31&lt;&gt;""),"○",IF(OR($J31="",$W31=""),"","－")))</f>
        <v/>
      </c>
      <c r="Y31" s="141"/>
      <c r="Z31" s="135" t="str">
        <f>IF(AND($J31&lt;=Y$18,$F32="",$Y31&lt;&gt;""),"○",IF(AND($J31&lt;=Y$18,$F32&gt;Y$18,$F32&lt;&gt;"",$Y31&lt;&gt;""),"○",IF(OR($J31="",$Y31=""),"","－")))</f>
        <v/>
      </c>
      <c r="AA31" s="141"/>
      <c r="AB31" s="135" t="str">
        <f>IF(AND($J31&lt;=AA$18,$F32="",$AA31&lt;&gt;""),"○",IF(AND($J31&lt;=AA$18,$F32&gt;AA$18,$F32&lt;&gt;"",$AA31&lt;&gt;""),"○",IF(OR($J31="",$AA31=""),"","－")))</f>
        <v/>
      </c>
      <c r="AC31" s="141"/>
      <c r="AD31" s="135" t="str">
        <f>IF(AND($J31&lt;=AC$18,$F32="",$AC31&lt;&gt;""),"○",IF(AND($J31&lt;=AC$18,$F32&gt;AC$18,$F32&lt;&gt;"",$AC31&lt;&gt;""),"○",IF(OR($J31="",$AC31=""),"","－")))</f>
        <v/>
      </c>
      <c r="AE31" s="141"/>
      <c r="AF31" s="135" t="str">
        <f>IF(AND($J31&lt;=AE$18,$F32="",$AE31&lt;&gt;""),"○",IF(AND($J31&lt;=AE$18,$F32&gt;AE$18,$F32&lt;&gt;"",$AE31&lt;&gt;""),"○",IF(OR($J31="",$AE31=""),"","－")))</f>
        <v/>
      </c>
      <c r="AG31" s="32"/>
      <c r="AH31" s="146"/>
      <c r="AI31" s="33"/>
      <c r="AJ31" s="149"/>
      <c r="AK31" s="145" t="str">
        <f>IF(AND($J31&lt;=AJ$18,$F32="",$AJ31&lt;&gt;""),"○",IF(AND($J31&lt;=AJ$18,$F32&gt;AJ$18,$F32&lt;&gt;"",$AJ31&lt;&gt;""),"○",IF(OR($J31="",$AJ31=""),"","－")))</f>
        <v/>
      </c>
    </row>
    <row r="32" spans="2:40">
      <c r="B32" s="120"/>
      <c r="C32" s="121"/>
      <c r="D32" s="124"/>
      <c r="E32" s="121"/>
      <c r="F32" s="131"/>
      <c r="G32" s="132"/>
      <c r="H32" s="133" t="str">
        <f>IF(F31&gt;0,DATEDIF(F31,H31,"Y")&amp;"年"&amp;DATEDIF(F31,H31,"YM")&amp;"月","")</f>
        <v/>
      </c>
      <c r="I32" s="134"/>
      <c r="J32" s="140"/>
      <c r="K32" s="142"/>
      <c r="L32" s="144"/>
      <c r="M32" s="142"/>
      <c r="N32" s="144"/>
      <c r="O32" s="142"/>
      <c r="P32" s="135"/>
      <c r="Q32" s="142"/>
      <c r="R32" s="135"/>
      <c r="S32" s="142"/>
      <c r="T32" s="135"/>
      <c r="U32" s="142"/>
      <c r="V32" s="135"/>
      <c r="W32" s="142"/>
      <c r="X32" s="135"/>
      <c r="Y32" s="142"/>
      <c r="Z32" s="135"/>
      <c r="AA32" s="142"/>
      <c r="AB32" s="135"/>
      <c r="AC32" s="142"/>
      <c r="AD32" s="135"/>
      <c r="AE32" s="142"/>
      <c r="AF32" s="135"/>
      <c r="AG32" s="32"/>
      <c r="AH32" s="146"/>
      <c r="AI32" s="33"/>
      <c r="AJ32" s="150"/>
      <c r="AK32" s="145"/>
    </row>
    <row r="33" spans="2:37">
      <c r="B33" s="118"/>
      <c r="C33" s="119"/>
      <c r="D33" s="151"/>
      <c r="E33" s="119"/>
      <c r="F33" s="152"/>
      <c r="G33" s="153"/>
      <c r="H33" s="154" t="str">
        <f>IF(F33&gt;0,DATE($G$9+2018,3,31),"")</f>
        <v/>
      </c>
      <c r="I33" s="155"/>
      <c r="J33" s="139" t="str">
        <f>IF(DAY(F33)=1,DATE(YEAR(F33)+$G$3,MONTH(F33),1),IF(DAY(F33)&gt;1,DATE(YEAR(F33)+$G$3,MONTH(F33)+1,1),""))</f>
        <v/>
      </c>
      <c r="K33" s="141"/>
      <c r="L33" s="143" t="str">
        <f t="shared" ref="L33" si="5">IF(AND($J33&lt;=K$18,$F34="",$K33&lt;&gt;""),"○",IF(AND($J33&lt;=K$18,$F34&gt;K$18,$F34&lt;&gt;"",$K33&lt;&gt;""),"○",IF(OR($J33="",$K33=""),"","－")))</f>
        <v/>
      </c>
      <c r="M33" s="141"/>
      <c r="N33" s="143" t="str">
        <f>IF(AND($J33&lt;=M$18,$F34="",$M33&lt;&gt;""),"○",IF(AND($J33&lt;=M$18,$F34&gt;M$18,$F34&lt;&gt;"",$M33&lt;&gt;""),"○",IF(OR($J33="",$M33=""),"","－")))</f>
        <v/>
      </c>
      <c r="O33" s="141"/>
      <c r="P33" s="135" t="str">
        <f>IF(AND($J33&lt;=O$18,$F34="",$O33&lt;&gt;""),"○",IF(AND($J33&lt;=O$18,$F34&gt;O$18,$F34&lt;&gt;"",$O33&lt;&gt;""),"○",IF(OR($J33="",$O33=""),"","－")))</f>
        <v/>
      </c>
      <c r="Q33" s="141"/>
      <c r="R33" s="135" t="str">
        <f>IF(AND($J33&lt;=Q$18,$F34="",$Q33&lt;&gt;""),"○",IF(AND($J33&lt;=Q$18,$F34&gt;Q$18,$F34&lt;&gt;"",$Q33&lt;&gt;""),"○",IF(OR($J33="",$Q33=""),"","－")))</f>
        <v/>
      </c>
      <c r="S33" s="141"/>
      <c r="T33" s="135" t="str">
        <f>IF(AND($J33&lt;=S$18,$F34="",$S33&lt;&gt;""),"○",IF(AND($J33&lt;=S$18,$F34&gt;S$18,$F34&lt;&gt;"",$S33&lt;&gt;""),"○",IF(OR($J33="",$S33=""),"","－")))</f>
        <v/>
      </c>
      <c r="U33" s="141"/>
      <c r="V33" s="135" t="str">
        <f>IF(AND($J33&lt;=U$18,$F34="",$U33&lt;&gt;""),"○",IF(AND($J33&lt;=U$18,$F34&gt;U$18,$F34&lt;&gt;"",$U33&lt;&gt;""),"○",IF(OR($J33="",$U33=""),"","－")))</f>
        <v/>
      </c>
      <c r="W33" s="141"/>
      <c r="X33" s="135" t="str">
        <f>IF(AND($J33&lt;=W$18,$F34="",$W33&lt;&gt;""),"○",IF(AND($J33&lt;=W$18,$F34&gt;W$18,$F34&lt;&gt;"",$W33&lt;&gt;""),"○",IF(OR($J33="",$W33=""),"","－")))</f>
        <v/>
      </c>
      <c r="Y33" s="141"/>
      <c r="Z33" s="135" t="str">
        <f>IF(AND($J33&lt;=Y$18,$F34="",$Y33&lt;&gt;""),"○",IF(AND($J33&lt;=Y$18,$F34&gt;Y$18,$F34&lt;&gt;"",$Y33&lt;&gt;""),"○",IF(OR($J33="",$Y33=""),"","－")))</f>
        <v/>
      </c>
      <c r="AA33" s="141"/>
      <c r="AB33" s="135" t="str">
        <f>IF(AND($J33&lt;=AA$18,$F34="",$AA33&lt;&gt;""),"○",IF(AND($J33&lt;=AA$18,$F34&gt;AA$18,$F34&lt;&gt;"",$AA33&lt;&gt;""),"○",IF(OR($J33="",$AA33=""),"","－")))</f>
        <v/>
      </c>
      <c r="AC33" s="141"/>
      <c r="AD33" s="135" t="str">
        <f>IF(AND($J33&lt;=AC$18,$F34="",$AC33&lt;&gt;""),"○",IF(AND($J33&lt;=AC$18,$F34&gt;AC$18,$F34&lt;&gt;"",$AC33&lt;&gt;""),"○",IF(OR($J33="",$AC33=""),"","－")))</f>
        <v/>
      </c>
      <c r="AE33" s="141"/>
      <c r="AF33" s="135" t="str">
        <f>IF(AND($J33&lt;=AE$18,$F34="",$AE33&lt;&gt;""),"○",IF(AND($J33&lt;=AE$18,$F34&gt;AE$18,$F34&lt;&gt;"",$AE33&lt;&gt;""),"○",IF(OR($J33="",$AE33=""),"","－")))</f>
        <v/>
      </c>
      <c r="AG33" s="32"/>
      <c r="AH33" s="146"/>
      <c r="AI33" s="33"/>
      <c r="AJ33" s="149"/>
      <c r="AK33" s="145" t="str">
        <f>IF(AND($J33&lt;=AJ$18,$F34="",$AJ33&lt;&gt;""),"○",IF(AND($J33&lt;=AJ$18,$F34&gt;AJ$18,$F34&lt;&gt;"",$AJ33&lt;&gt;""),"○",IF(OR($J33="",$AJ33=""),"","－")))</f>
        <v/>
      </c>
    </row>
    <row r="34" spans="2:37">
      <c r="B34" s="120"/>
      <c r="C34" s="121"/>
      <c r="D34" s="124"/>
      <c r="E34" s="121"/>
      <c r="F34" s="131"/>
      <c r="G34" s="132"/>
      <c r="H34" s="133" t="str">
        <f>IF(F33&gt;0,DATEDIF(F33,H33,"Y")&amp;"年"&amp;DATEDIF(F33,H33,"YM")&amp;"月","")</f>
        <v/>
      </c>
      <c r="I34" s="134"/>
      <c r="J34" s="140"/>
      <c r="K34" s="142"/>
      <c r="L34" s="144"/>
      <c r="M34" s="142"/>
      <c r="N34" s="144"/>
      <c r="O34" s="142"/>
      <c r="P34" s="135"/>
      <c r="Q34" s="142"/>
      <c r="R34" s="135"/>
      <c r="S34" s="142"/>
      <c r="T34" s="135"/>
      <c r="U34" s="142"/>
      <c r="V34" s="135"/>
      <c r="W34" s="142"/>
      <c r="X34" s="135"/>
      <c r="Y34" s="142"/>
      <c r="Z34" s="135"/>
      <c r="AA34" s="142"/>
      <c r="AB34" s="135"/>
      <c r="AC34" s="142"/>
      <c r="AD34" s="135"/>
      <c r="AE34" s="142"/>
      <c r="AF34" s="135"/>
      <c r="AG34" s="32"/>
      <c r="AH34" s="146"/>
      <c r="AI34" s="33"/>
      <c r="AJ34" s="150"/>
      <c r="AK34" s="145"/>
    </row>
    <row r="35" spans="2:37">
      <c r="B35" s="118"/>
      <c r="C35" s="119"/>
      <c r="D35" s="151"/>
      <c r="E35" s="119"/>
      <c r="F35" s="152"/>
      <c r="G35" s="153"/>
      <c r="H35" s="154" t="str">
        <f>IF(F35&gt;0,DATE($G$9+2018,3,31),"")</f>
        <v/>
      </c>
      <c r="I35" s="155"/>
      <c r="J35" s="139" t="str">
        <f>IF(DAY(F35)=1,DATE(YEAR(F35)+$G$3,MONTH(F35),1),IF(DAY(F35)&gt;1,DATE(YEAR(F35)+$G$3,MONTH(F35)+1,1),""))</f>
        <v/>
      </c>
      <c r="K35" s="141"/>
      <c r="L35" s="143" t="str">
        <f t="shared" ref="L35" si="6">IF(AND($J35&lt;=K$18,$F36="",$K35&lt;&gt;""),"○",IF(AND($J35&lt;=K$18,$F36&gt;K$18,$F36&lt;&gt;"",$K35&lt;&gt;""),"○",IF(OR($J35="",$K35=""),"","－")))</f>
        <v/>
      </c>
      <c r="M35" s="141"/>
      <c r="N35" s="143" t="str">
        <f>IF(AND($J35&lt;=M$18,$F36="",$M35&lt;&gt;""),"○",IF(AND($J35&lt;=M$18,$F36&gt;M$18,$F36&lt;&gt;"",$M35&lt;&gt;""),"○",IF(OR($J35="",$M35=""),"","－")))</f>
        <v/>
      </c>
      <c r="O35" s="141"/>
      <c r="P35" s="135" t="str">
        <f>IF(AND($J35&lt;=O$18,$F36="",$O35&lt;&gt;""),"○",IF(AND($J35&lt;=O$18,$F36&gt;O$18,$F36&lt;&gt;"",$O35&lt;&gt;""),"○",IF(OR($J35="",$O35=""),"","－")))</f>
        <v/>
      </c>
      <c r="Q35" s="141"/>
      <c r="R35" s="135" t="str">
        <f>IF(AND($J35&lt;=Q$18,$F36="",$Q35&lt;&gt;""),"○",IF(AND($J35&lt;=Q$18,$F36&gt;Q$18,$F36&lt;&gt;"",$Q35&lt;&gt;""),"○",IF(OR($J35="",$Q35=""),"","－")))</f>
        <v/>
      </c>
      <c r="S35" s="141"/>
      <c r="T35" s="135" t="str">
        <f>IF(AND($J35&lt;=S$18,$F36="",$S35&lt;&gt;""),"○",IF(AND($J35&lt;=S$18,$F36&gt;S$18,$F36&lt;&gt;"",$S35&lt;&gt;""),"○",IF(OR($J35="",$S35=""),"","－")))</f>
        <v/>
      </c>
      <c r="U35" s="141"/>
      <c r="V35" s="135" t="str">
        <f>IF(AND($J35&lt;=U$18,$F36="",$U35&lt;&gt;""),"○",IF(AND($J35&lt;=U$18,$F36&gt;U$18,$F36&lt;&gt;"",$U35&lt;&gt;""),"○",IF(OR($J35="",$U35=""),"","－")))</f>
        <v/>
      </c>
      <c r="W35" s="141"/>
      <c r="X35" s="135" t="str">
        <f>IF(AND($J35&lt;=W$18,$F36="",$W35&lt;&gt;""),"○",IF(AND($J35&lt;=W$18,$F36&gt;W$18,$F36&lt;&gt;"",$W35&lt;&gt;""),"○",IF(OR($J35="",$W35=""),"","－")))</f>
        <v/>
      </c>
      <c r="Y35" s="141"/>
      <c r="Z35" s="135" t="str">
        <f>IF(AND($J35&lt;=Y$18,$F36="",$Y35&lt;&gt;""),"○",IF(AND($J35&lt;=Y$18,$F36&gt;Y$18,$F36&lt;&gt;"",$Y35&lt;&gt;""),"○",IF(OR($J35="",$Y35=""),"","－")))</f>
        <v/>
      </c>
      <c r="AA35" s="141"/>
      <c r="AB35" s="135" t="str">
        <f>IF(AND($J35&lt;=AA$18,$F36="",$AA35&lt;&gt;""),"○",IF(AND($J35&lt;=AA$18,$F36&gt;AA$18,$F36&lt;&gt;"",$AA35&lt;&gt;""),"○",IF(OR($J35="",$AA35=""),"","－")))</f>
        <v/>
      </c>
      <c r="AC35" s="141"/>
      <c r="AD35" s="135" t="str">
        <f>IF(AND($J35&lt;=AC$18,$F36="",$AC35&lt;&gt;""),"○",IF(AND($J35&lt;=AC$18,$F36&gt;AC$18,$F36&lt;&gt;"",$AC35&lt;&gt;""),"○",IF(OR($J35="",$AC35=""),"","－")))</f>
        <v/>
      </c>
      <c r="AE35" s="141"/>
      <c r="AF35" s="135" t="str">
        <f>IF(AND($J35&lt;=AE$18,$F36="",$AE35&lt;&gt;""),"○",IF(AND($J35&lt;=AE$18,$F36&gt;AE$18,$F36&lt;&gt;"",$AE35&lt;&gt;""),"○",IF(OR($J35="",$AE35=""),"","－")))</f>
        <v/>
      </c>
      <c r="AG35" s="32"/>
      <c r="AH35" s="146"/>
      <c r="AI35" s="33"/>
      <c r="AJ35" s="149"/>
      <c r="AK35" s="145" t="str">
        <f>IF(AND($J35&lt;=AJ$18,$F36="",$AJ35&lt;&gt;""),"○",IF(AND($J35&lt;=AJ$18,$F36&gt;AJ$18,$F36&lt;&gt;"",$AJ35&lt;&gt;""),"○",IF(OR($J35="",$AJ35=""),"","－")))</f>
        <v/>
      </c>
    </row>
    <row r="36" spans="2:37">
      <c r="B36" s="120"/>
      <c r="C36" s="121"/>
      <c r="D36" s="124"/>
      <c r="E36" s="121"/>
      <c r="F36" s="131"/>
      <c r="G36" s="132"/>
      <c r="H36" s="133" t="str">
        <f>IF(F35&gt;0,DATEDIF(F35,H35,"Y")&amp;"年"&amp;DATEDIF(F35,H35,"YM")&amp;"月","")</f>
        <v/>
      </c>
      <c r="I36" s="134"/>
      <c r="J36" s="140"/>
      <c r="K36" s="142"/>
      <c r="L36" s="144"/>
      <c r="M36" s="142"/>
      <c r="N36" s="144"/>
      <c r="O36" s="142"/>
      <c r="P36" s="135"/>
      <c r="Q36" s="142"/>
      <c r="R36" s="135"/>
      <c r="S36" s="142"/>
      <c r="T36" s="135"/>
      <c r="U36" s="142"/>
      <c r="V36" s="135"/>
      <c r="W36" s="142"/>
      <c r="X36" s="135"/>
      <c r="Y36" s="142"/>
      <c r="Z36" s="135"/>
      <c r="AA36" s="142"/>
      <c r="AB36" s="135"/>
      <c r="AC36" s="142"/>
      <c r="AD36" s="135"/>
      <c r="AE36" s="142"/>
      <c r="AF36" s="135"/>
      <c r="AG36" s="32"/>
      <c r="AH36" s="146"/>
      <c r="AI36" s="33"/>
      <c r="AJ36" s="150"/>
      <c r="AK36" s="145"/>
    </row>
    <row r="37" spans="2:37">
      <c r="B37" s="118"/>
      <c r="C37" s="119"/>
      <c r="D37" s="151"/>
      <c r="E37" s="119"/>
      <c r="F37" s="152"/>
      <c r="G37" s="153"/>
      <c r="H37" s="154" t="str">
        <f>IF(F37&gt;0,DATE($G$9+2018,3,31),"")</f>
        <v/>
      </c>
      <c r="I37" s="155"/>
      <c r="J37" s="139" t="str">
        <f>IF(DAY(F37)=1,DATE(YEAR(F37)+$G$3,MONTH(F37),1),IF(DAY(F37)&gt;1,DATE(YEAR(F37)+$G$3,MONTH(F37)+1,1),""))</f>
        <v/>
      </c>
      <c r="K37" s="137"/>
      <c r="L37" s="143" t="str">
        <f t="shared" ref="L37" si="7">IF(AND($J37&lt;=K$18,$F38="",$K37&lt;&gt;""),"○",IF(AND($J37&lt;=K$18,$F38&gt;K$18,$F38&lt;&gt;"",$K37&lt;&gt;""),"○",IF(OR($J37="",$K37=""),"","－")))</f>
        <v/>
      </c>
      <c r="M37" s="137"/>
      <c r="N37" s="143" t="str">
        <f>IF(AND($J37&lt;=M$18,$F38="",$M37&lt;&gt;""),"○",IF(AND($J37&lt;=M$18,$F38&gt;M$18,$F38&lt;&gt;"",$M37&lt;&gt;""),"○",IF(OR($J37="",$M37=""),"","－")))</f>
        <v/>
      </c>
      <c r="O37" s="137"/>
      <c r="P37" s="135" t="str">
        <f>IF(AND($J37&lt;=O$18,$F38="",$O37&lt;&gt;""),"○",IF(AND($J37&lt;=O$18,$F38&gt;O$18,$F38&lt;&gt;"",$O37&lt;&gt;""),"○",IF(OR($J37="",$O37=""),"","－")))</f>
        <v/>
      </c>
      <c r="Q37" s="137"/>
      <c r="R37" s="135" t="str">
        <f>IF(AND($J37&lt;=Q$18,$F38="",$Q37&lt;&gt;""),"○",IF(AND($J37&lt;=Q$18,$F38&gt;Q$18,$F38&lt;&gt;"",$Q37&lt;&gt;""),"○",IF(OR($J37="",$Q37=""),"","－")))</f>
        <v/>
      </c>
      <c r="S37" s="137"/>
      <c r="T37" s="135" t="str">
        <f>IF(AND($J37&lt;=S$18,$F38="",$S37&lt;&gt;""),"○",IF(AND($J37&lt;=S$18,$F38&gt;S$18,$F38&lt;&gt;"",$S37&lt;&gt;""),"○",IF(OR($J37="",$S37=""),"","－")))</f>
        <v/>
      </c>
      <c r="U37" s="137"/>
      <c r="V37" s="135" t="str">
        <f>IF(AND($J37&lt;=U$18,$F38="",$U37&lt;&gt;""),"○",IF(AND($J37&lt;=U$18,$F38&gt;U$18,$F38&lt;&gt;"",$U37&lt;&gt;""),"○",IF(OR($J37="",$U37=""),"","－")))</f>
        <v/>
      </c>
      <c r="W37" s="137"/>
      <c r="X37" s="135" t="str">
        <f>IF(AND($J37&lt;=W$18,$F38="",$W37&lt;&gt;""),"○",IF(AND($J37&lt;=W$18,$F38&gt;W$18,$F38&lt;&gt;"",$W37&lt;&gt;""),"○",IF(OR($J37="",$W37=""),"","－")))</f>
        <v/>
      </c>
      <c r="Y37" s="137"/>
      <c r="Z37" s="135" t="str">
        <f>IF(AND($J37&lt;=Y$18,$F38="",$Y37&lt;&gt;""),"○",IF(AND($J37&lt;=Y$18,$F38&gt;Y$18,$F38&lt;&gt;"",$Y37&lt;&gt;""),"○",IF(OR($J37="",$Y37=""),"","－")))</f>
        <v/>
      </c>
      <c r="AA37" s="137"/>
      <c r="AB37" s="135" t="str">
        <f>IF(AND($J37&lt;=AA$18,$F38="",$AA37&lt;&gt;""),"○",IF(AND($J37&lt;=AA$18,$F38&gt;AA$18,$F38&lt;&gt;"",$AA37&lt;&gt;""),"○",IF(OR($J37="",$AA37=""),"","－")))</f>
        <v/>
      </c>
      <c r="AC37" s="137"/>
      <c r="AD37" s="135" t="str">
        <f>IF(AND($J37&lt;=AC$18,$F38="",$AC37&lt;&gt;""),"○",IF(AND($J37&lt;=AC$18,$F38&gt;AC$18,$F38&lt;&gt;"",$AC37&lt;&gt;""),"○",IF(OR($J37="",$AC37=""),"","－")))</f>
        <v/>
      </c>
      <c r="AE37" s="137"/>
      <c r="AF37" s="135" t="str">
        <f>IF(AND($J37&lt;=AE$18,$F38="",$AE37&lt;&gt;""),"○",IF(AND($J37&lt;=AE$18,$F38&gt;AE$18,$F38&lt;&gt;"",$AE37&lt;&gt;""),"○",IF(OR($J37="",$AE37=""),"","－")))</f>
        <v/>
      </c>
      <c r="AG37" s="32"/>
      <c r="AH37" s="146"/>
      <c r="AI37" s="33"/>
      <c r="AJ37" s="148"/>
      <c r="AK37" s="145" t="str">
        <f>IF(AND($J37&lt;=AJ$18,$F38="",$AJ37&lt;&gt;""),"○",IF(AND($J37&lt;=AJ$18,$F38&gt;AJ$18,$F38&lt;&gt;"",$AJ37&lt;&gt;""),"○",IF(OR($J37="",$AJ37=""),"","－")))</f>
        <v/>
      </c>
    </row>
    <row r="38" spans="2:37">
      <c r="B38" s="120"/>
      <c r="C38" s="121"/>
      <c r="D38" s="124"/>
      <c r="E38" s="121"/>
      <c r="F38" s="131"/>
      <c r="G38" s="132"/>
      <c r="H38" s="133" t="str">
        <f>IF(F37&gt;0,DATEDIF(F37,H37,"Y")&amp;"年"&amp;DATEDIF(F37,H37,"YM")&amp;"月","")</f>
        <v/>
      </c>
      <c r="I38" s="134"/>
      <c r="J38" s="140"/>
      <c r="K38" s="142"/>
      <c r="L38" s="144"/>
      <c r="M38" s="142"/>
      <c r="N38" s="144"/>
      <c r="O38" s="142"/>
      <c r="P38" s="135"/>
      <c r="Q38" s="142"/>
      <c r="R38" s="135"/>
      <c r="S38" s="142"/>
      <c r="T38" s="135"/>
      <c r="U38" s="142"/>
      <c r="V38" s="135"/>
      <c r="W38" s="142"/>
      <c r="X38" s="135"/>
      <c r="Y38" s="142"/>
      <c r="Z38" s="135"/>
      <c r="AA38" s="142"/>
      <c r="AB38" s="135"/>
      <c r="AC38" s="142"/>
      <c r="AD38" s="135"/>
      <c r="AE38" s="142"/>
      <c r="AF38" s="135"/>
      <c r="AG38" s="32"/>
      <c r="AH38" s="146"/>
      <c r="AI38" s="33"/>
      <c r="AJ38" s="150"/>
      <c r="AK38" s="145"/>
    </row>
    <row r="39" spans="2:37">
      <c r="B39" s="118"/>
      <c r="C39" s="119"/>
      <c r="D39" s="151"/>
      <c r="E39" s="119"/>
      <c r="F39" s="152"/>
      <c r="G39" s="153"/>
      <c r="H39" s="154" t="str">
        <f>IF(F39&gt;0,DATE($G$9+2018,3,31),"")</f>
        <v/>
      </c>
      <c r="I39" s="155"/>
      <c r="J39" s="139" t="str">
        <f>IF(DAY(F39)=1,DATE(YEAR(F39)+$G$3,MONTH(F39),1),IF(DAY(F39)&gt;1,DATE(YEAR(F39)+$G$3,MONTH(F39)+1,1),""))</f>
        <v/>
      </c>
      <c r="K39" s="141"/>
      <c r="L39" s="143" t="str">
        <f t="shared" ref="L39" si="8">IF(AND($J39&lt;=K$18,$F40="",$K39&lt;&gt;""),"○",IF(AND($J39&lt;=K$18,$F40&gt;K$18,$F40&lt;&gt;"",$K39&lt;&gt;""),"○",IF(OR($J39="",$K39=""),"","－")))</f>
        <v/>
      </c>
      <c r="M39" s="141"/>
      <c r="N39" s="143" t="str">
        <f>IF(AND($J39&lt;=M$18,$F40="",$M39&lt;&gt;""),"○",IF(AND($J39&lt;=M$18,$F40&gt;M$18,$F40&lt;&gt;"",$M39&lt;&gt;""),"○",IF(OR($J39="",$M39=""),"","－")))</f>
        <v/>
      </c>
      <c r="O39" s="141"/>
      <c r="P39" s="135" t="str">
        <f>IF(AND($J39&lt;=O$18,$F40="",$O39&lt;&gt;""),"○",IF(AND($J39&lt;=O$18,$F40&gt;O$18,$F40&lt;&gt;"",$O39&lt;&gt;""),"○",IF(OR($J39="",$O39=""),"","－")))</f>
        <v/>
      </c>
      <c r="Q39" s="162"/>
      <c r="R39" s="135" t="str">
        <f>IF(AND($J39&lt;=Q$18,$F40="",$Q39&lt;&gt;""),"○",IF(AND($J39&lt;=Q$18,$F40&gt;Q$18,$F40&lt;&gt;"",$Q39&lt;&gt;""),"○",IF(OR($J39="",$Q39=""),"","－")))</f>
        <v/>
      </c>
      <c r="S39" s="162"/>
      <c r="T39" s="135" t="str">
        <f>IF(AND($J39&lt;=S$18,$F40="",$S39&lt;&gt;""),"○",IF(AND($J39&lt;=S$18,$F40&gt;S$18,$F40&lt;&gt;"",$S39&lt;&gt;""),"○",IF(OR($J39="",$S39=""),"","－")))</f>
        <v/>
      </c>
      <c r="U39" s="162"/>
      <c r="V39" s="135" t="str">
        <f>IF(AND($J39&lt;=U$18,$F40="",$U39&lt;&gt;""),"○",IF(AND($J39&lt;=U$18,$F40&gt;U$18,$F40&lt;&gt;"",$U39&lt;&gt;""),"○",IF(OR($J39="",$U39=""),"","－")))</f>
        <v/>
      </c>
      <c r="W39" s="141"/>
      <c r="X39" s="135" t="str">
        <f>IF(AND($J39&lt;=W$18,$F40="",$W39&lt;&gt;""),"○",IF(AND($J39&lt;=W$18,$F40&gt;W$18,$F40&lt;&gt;"",$W39&lt;&gt;""),"○",IF(OR($J39="",$W39=""),"","－")))</f>
        <v/>
      </c>
      <c r="Y39" s="162"/>
      <c r="Z39" s="135" t="str">
        <f>IF(AND($J39&lt;=Y$18,$F40="",$Y39&lt;&gt;""),"○",IF(AND($J39&lt;=Y$18,$F40&gt;Y$18,$F40&lt;&gt;"",$Y39&lt;&gt;""),"○",IF(OR($J39="",$Y39=""),"","－")))</f>
        <v/>
      </c>
      <c r="AA39" s="162"/>
      <c r="AB39" s="135" t="str">
        <f>IF(AND($J39&lt;=AA$18,$F40="",$AA39&lt;&gt;""),"○",IF(AND($J39&lt;=AA$18,$F40&gt;AA$18,$F40&lt;&gt;"",$AA39&lt;&gt;""),"○",IF(OR($J39="",$AA39=""),"","－")))</f>
        <v/>
      </c>
      <c r="AC39" s="141"/>
      <c r="AD39" s="135" t="str">
        <f>IF(AND($J39&lt;=AC$18,$F40="",$AC39&lt;&gt;""),"○",IF(AND($J39&lt;=AC$18,$F40&gt;AC$18,$F40&lt;&gt;"",$AC39&lt;&gt;""),"○",IF(OR($J39="",$AC39=""),"","－")))</f>
        <v/>
      </c>
      <c r="AE39" s="162"/>
      <c r="AF39" s="135" t="str">
        <f>IF(AND($J39&lt;=AE$18,$F40="",$AE39&lt;&gt;""),"○",IF(AND($J39&lt;=AE$18,$F40&gt;AE$18,$F40&lt;&gt;"",$AE39&lt;&gt;""),"○",IF(OR($J39="",$AE39=""),"","－")))</f>
        <v/>
      </c>
      <c r="AG39" s="32"/>
      <c r="AH39" s="146"/>
      <c r="AI39" s="33"/>
      <c r="AJ39" s="149"/>
      <c r="AK39" s="145" t="str">
        <f>IF(AND($J39&lt;=AJ$18,$F40="",$AJ39&lt;&gt;""),"○",IF(AND($J39&lt;=AJ$18,$F40&gt;AJ$18,$F40&lt;&gt;"",$AJ39&lt;&gt;""),"○",IF(OR($J39="",$AJ39=""),"","－")))</f>
        <v/>
      </c>
    </row>
    <row r="40" spans="2:37">
      <c r="B40" s="120"/>
      <c r="C40" s="121"/>
      <c r="D40" s="124"/>
      <c r="E40" s="121"/>
      <c r="F40" s="131"/>
      <c r="G40" s="132"/>
      <c r="H40" s="133" t="str">
        <f>IF(F39&gt;0,DATEDIF(F39,H39,"Y")&amp;"年"&amp;DATEDIF(F39,H39,"YM")&amp;"月","")</f>
        <v/>
      </c>
      <c r="I40" s="134"/>
      <c r="J40" s="140"/>
      <c r="K40" s="142"/>
      <c r="L40" s="144"/>
      <c r="M40" s="142"/>
      <c r="N40" s="144"/>
      <c r="O40" s="142"/>
      <c r="P40" s="135"/>
      <c r="Q40" s="163"/>
      <c r="R40" s="135"/>
      <c r="S40" s="163"/>
      <c r="T40" s="135"/>
      <c r="U40" s="163"/>
      <c r="V40" s="135"/>
      <c r="W40" s="142"/>
      <c r="X40" s="135"/>
      <c r="Y40" s="163"/>
      <c r="Z40" s="135"/>
      <c r="AA40" s="163"/>
      <c r="AB40" s="135"/>
      <c r="AC40" s="142"/>
      <c r="AD40" s="135"/>
      <c r="AE40" s="163"/>
      <c r="AF40" s="135"/>
      <c r="AG40" s="32"/>
      <c r="AH40" s="146"/>
      <c r="AI40" s="33"/>
      <c r="AJ40" s="150"/>
      <c r="AK40" s="145"/>
    </row>
    <row r="41" spans="2:37">
      <c r="B41" s="118"/>
      <c r="C41" s="119"/>
      <c r="D41" s="151"/>
      <c r="E41" s="119"/>
      <c r="F41" s="152"/>
      <c r="G41" s="153"/>
      <c r="H41" s="154" t="str">
        <f>IF(F41&gt;0,DATE($G$9+2018,3,31),"")</f>
        <v/>
      </c>
      <c r="I41" s="155"/>
      <c r="J41" s="139" t="str">
        <f>IF(DAY(F41)=1,DATE(YEAR(F41)+$G$3,MONTH(F41),1),IF(DAY(F41)&gt;1,DATE(YEAR(F41)+$G$3,MONTH(F41)+1,1),""))</f>
        <v/>
      </c>
      <c r="K41" s="137"/>
      <c r="L41" s="143" t="str">
        <f t="shared" ref="L41" si="9">IF(AND($J41&lt;=K$18,$F42="",$K41&lt;&gt;""),"○",IF(AND($J41&lt;=K$18,$F42&gt;K$18,$F42&lt;&gt;"",$K41&lt;&gt;""),"○",IF(OR($J41="",$K41=""),"","－")))</f>
        <v/>
      </c>
      <c r="M41" s="137"/>
      <c r="N41" s="143" t="str">
        <f>IF(AND($J41&lt;=M$18,$F42="",$M41&lt;&gt;""),"○",IF(AND($J41&lt;=M$18,$F42&gt;M$18,$F42&lt;&gt;"",$M41&lt;&gt;""),"○",IF(OR($J41="",$M41=""),"","－")))</f>
        <v/>
      </c>
      <c r="O41" s="137"/>
      <c r="P41" s="135" t="str">
        <f>IF(AND($J41&lt;=O$18,$F42="",$O41&lt;&gt;""),"○",IF(AND($J41&lt;=O$18,$F42&gt;O$18,$F42&lt;&gt;"",$O41&lt;&gt;""),"○",IF(OR($J41="",$O41=""),"","－")))</f>
        <v/>
      </c>
      <c r="Q41" s="164"/>
      <c r="R41" s="135" t="str">
        <f>IF(AND($J41&lt;=Q$18,$F42="",$Q41&lt;&gt;""),"○",IF(AND($J41&lt;=Q$18,$F42&gt;Q$18,$F42&lt;&gt;"",$Q41&lt;&gt;""),"○",IF(OR($J41="",$Q41=""),"","－")))</f>
        <v/>
      </c>
      <c r="S41" s="164"/>
      <c r="T41" s="135" t="str">
        <f>IF(AND($J41&lt;=S$18,$F42="",$S41&lt;&gt;""),"○",IF(AND($J41&lt;=S$18,$F42&gt;S$18,$F42&lt;&gt;"",$S41&lt;&gt;""),"○",IF(OR($J41="",$S41=""),"","－")))</f>
        <v/>
      </c>
      <c r="U41" s="164"/>
      <c r="V41" s="135" t="str">
        <f>IF(AND($J41&lt;=U$18,$F42="",$U41&lt;&gt;""),"○",IF(AND($J41&lt;=U$18,$F42&gt;U$18,$F42&lt;&gt;"",$U41&lt;&gt;""),"○",IF(OR($J41="",$U41=""),"","－")))</f>
        <v/>
      </c>
      <c r="W41" s="137"/>
      <c r="X41" s="135" t="str">
        <f>IF(AND($J41&lt;=W$18,$F42="",$W41&lt;&gt;""),"○",IF(AND($J41&lt;=W$18,$F42&gt;W$18,$F42&lt;&gt;"",$W41&lt;&gt;""),"○",IF(OR($J41="",$W41=""),"","－")))</f>
        <v/>
      </c>
      <c r="Y41" s="164"/>
      <c r="Z41" s="135" t="str">
        <f>IF(AND($J41&lt;=Y$18,$F42="",$Y41&lt;&gt;""),"○",IF(AND($J41&lt;=Y$18,$F42&gt;Y$18,$F42&lt;&gt;"",$Y41&lt;&gt;""),"○",IF(OR($J41="",$Y41=""),"","－")))</f>
        <v/>
      </c>
      <c r="AA41" s="164"/>
      <c r="AB41" s="135" t="str">
        <f>IF(AND($J41&lt;=AA$18,$F42="",$AA41&lt;&gt;""),"○",IF(AND($J41&lt;=AA$18,$F42&gt;AA$18,$F42&lt;&gt;"",$AA41&lt;&gt;""),"○",IF(OR($J41="",$AA41=""),"","－")))</f>
        <v/>
      </c>
      <c r="AC41" s="137"/>
      <c r="AD41" s="135" t="str">
        <f>IF(AND($J41&lt;=AC$18,$F42="",$AC41&lt;&gt;""),"○",IF(AND($J41&lt;=AC$18,$F42&gt;AC$18,$F42&lt;&gt;"",$AC41&lt;&gt;""),"○",IF(OR($J41="",$AC41=""),"","－")))</f>
        <v/>
      </c>
      <c r="AE41" s="164"/>
      <c r="AF41" s="135" t="str">
        <f>IF(AND($J41&lt;=AE$18,$F42="",$AE41&lt;&gt;""),"○",IF(AND($J41&lt;=AE$18,$F42&gt;AE$18,$F42&lt;&gt;"",$AE41&lt;&gt;""),"○",IF(OR($J41="",$AE41=""),"","－")))</f>
        <v/>
      </c>
      <c r="AG41" s="32"/>
      <c r="AH41" s="146"/>
      <c r="AI41" s="33"/>
      <c r="AJ41" s="148"/>
      <c r="AK41" s="145" t="str">
        <f>IF(AND($J41&lt;=AJ$18,$F42="",$AJ41&lt;&gt;""),"○",IF(AND($J41&lt;=AJ$18,$F42&gt;AJ$18,$F42&lt;&gt;"",$AJ41&lt;&gt;""),"○",IF(OR($J41="",$AJ41=""),"","－")))</f>
        <v/>
      </c>
    </row>
    <row r="42" spans="2:37">
      <c r="B42" s="120"/>
      <c r="C42" s="121"/>
      <c r="D42" s="124"/>
      <c r="E42" s="121"/>
      <c r="F42" s="131"/>
      <c r="G42" s="132"/>
      <c r="H42" s="133" t="str">
        <f>IF(F41&gt;0,DATEDIF(F41,H41,"Y")&amp;"年"&amp;DATEDIF(F41,H41,"YM")&amp;"月","")</f>
        <v/>
      </c>
      <c r="I42" s="134"/>
      <c r="J42" s="140"/>
      <c r="K42" s="142"/>
      <c r="L42" s="144"/>
      <c r="M42" s="142"/>
      <c r="N42" s="144"/>
      <c r="O42" s="142"/>
      <c r="P42" s="135"/>
      <c r="Q42" s="163"/>
      <c r="R42" s="135"/>
      <c r="S42" s="163"/>
      <c r="T42" s="135"/>
      <c r="U42" s="163"/>
      <c r="V42" s="135"/>
      <c r="W42" s="142"/>
      <c r="X42" s="135"/>
      <c r="Y42" s="163"/>
      <c r="Z42" s="135"/>
      <c r="AA42" s="163"/>
      <c r="AB42" s="135"/>
      <c r="AC42" s="142"/>
      <c r="AD42" s="135"/>
      <c r="AE42" s="163"/>
      <c r="AF42" s="135"/>
      <c r="AG42" s="32"/>
      <c r="AH42" s="146"/>
      <c r="AI42" s="33"/>
      <c r="AJ42" s="150"/>
      <c r="AK42" s="145"/>
    </row>
    <row r="43" spans="2:37">
      <c r="B43" s="118"/>
      <c r="C43" s="119"/>
      <c r="D43" s="151"/>
      <c r="E43" s="119"/>
      <c r="F43" s="152"/>
      <c r="G43" s="153"/>
      <c r="H43" s="154" t="str">
        <f>IF(F43&gt;0,DATE($G$9+2018,3,31),"")</f>
        <v/>
      </c>
      <c r="I43" s="155"/>
      <c r="J43" s="139" t="str">
        <f>IF(DAY(F43)=1,DATE(YEAR(F43)+$G$3,MONTH(F43),1),IF(DAY(F43)&gt;1,DATE(YEAR(F43)+$G$3,MONTH(F43)+1,1),""))</f>
        <v/>
      </c>
      <c r="K43" s="141"/>
      <c r="L43" s="143" t="str">
        <f t="shared" ref="L43" si="10">IF(AND($J43&lt;=K$18,$F44="",$K43&lt;&gt;""),"○",IF(AND($J43&lt;=K$18,$F44&gt;K$18,$F44&lt;&gt;"",$K43&lt;&gt;""),"○",IF(OR($J43="",$K43=""),"","－")))</f>
        <v/>
      </c>
      <c r="M43" s="141"/>
      <c r="N43" s="143" t="str">
        <f>IF(AND($J43&lt;=M$18,$F44="",$M43&lt;&gt;""),"○",IF(AND($J43&lt;=M$18,$F44&gt;M$18,$F44&lt;&gt;"",$M43&lt;&gt;""),"○",IF(OR($J43="",$M43=""),"","－")))</f>
        <v/>
      </c>
      <c r="O43" s="141"/>
      <c r="P43" s="135" t="str">
        <f>IF(AND($J43&lt;=O$18,$F44="",$O43&lt;&gt;""),"○",IF(AND($J43&lt;=O$18,$F44&gt;O$18,$F44&lt;&gt;"",$O43&lt;&gt;""),"○",IF(OR($J43="",$O43=""),"","－")))</f>
        <v/>
      </c>
      <c r="Q43" s="162"/>
      <c r="R43" s="135" t="str">
        <f>IF(AND($J43&lt;=Q$18,$F44="",$Q43&lt;&gt;""),"○",IF(AND($J43&lt;=Q$18,$F44&gt;Q$18,$F44&lt;&gt;"",$Q43&lt;&gt;""),"○",IF(OR($J43="",$Q43=""),"","－")))</f>
        <v/>
      </c>
      <c r="S43" s="162"/>
      <c r="T43" s="135" t="str">
        <f>IF(AND($J43&lt;=S$18,$F44="",$S43&lt;&gt;""),"○",IF(AND($J43&lt;=S$18,$F44&gt;S$18,$F44&lt;&gt;"",$S43&lt;&gt;""),"○",IF(OR($J43="",$S43=""),"","－")))</f>
        <v/>
      </c>
      <c r="U43" s="162"/>
      <c r="V43" s="135" t="str">
        <f>IF(AND($J43&lt;=U$18,$F44="",$U43&lt;&gt;""),"○",IF(AND($J43&lt;=U$18,$F44&gt;U$18,$F44&lt;&gt;"",$U43&lt;&gt;""),"○",IF(OR($J43="",$U43=""),"","－")))</f>
        <v/>
      </c>
      <c r="W43" s="141"/>
      <c r="X43" s="135" t="str">
        <f>IF(AND($J43&lt;=W$18,$F44="",$W43&lt;&gt;""),"○",IF(AND($J43&lt;=W$18,$F44&gt;W$18,$F44&lt;&gt;"",$W43&lt;&gt;""),"○",IF(OR($J43="",$W43=""),"","－")))</f>
        <v/>
      </c>
      <c r="Y43" s="162"/>
      <c r="Z43" s="135" t="str">
        <f>IF(AND($J43&lt;=Y$18,$F44="",$Y43&lt;&gt;""),"○",IF(AND($J43&lt;=Y$18,$F44&gt;Y$18,$F44&lt;&gt;"",$Y43&lt;&gt;""),"○",IF(OR($J43="",$Y43=""),"","－")))</f>
        <v/>
      </c>
      <c r="AA43" s="162"/>
      <c r="AB43" s="135" t="str">
        <f>IF(AND($J43&lt;=AA$18,$F44="",$AA43&lt;&gt;""),"○",IF(AND($J43&lt;=AA$18,$F44&gt;AA$18,$F44&lt;&gt;"",$AA43&lt;&gt;""),"○",IF(OR($J43="",$AA43=""),"","－")))</f>
        <v/>
      </c>
      <c r="AC43" s="141"/>
      <c r="AD43" s="135" t="str">
        <f>IF(AND($J43&lt;=AC$18,$F44="",$AC43&lt;&gt;""),"○",IF(AND($J43&lt;=AC$18,$F44&gt;AC$18,$F44&lt;&gt;"",$AC43&lt;&gt;""),"○",IF(OR($J43="",$AC43=""),"","－")))</f>
        <v/>
      </c>
      <c r="AE43" s="162"/>
      <c r="AF43" s="135" t="str">
        <f>IF(AND($J43&lt;=AE$18,$F44="",$AE43&lt;&gt;""),"○",IF(AND($J43&lt;=AE$18,$F44&gt;AE$18,$F44&lt;&gt;"",$AE43&lt;&gt;""),"○",IF(OR($J43="",$AE43=""),"","－")))</f>
        <v/>
      </c>
      <c r="AG43" s="32"/>
      <c r="AH43" s="146"/>
      <c r="AI43" s="33"/>
      <c r="AJ43" s="149"/>
      <c r="AK43" s="145" t="str">
        <f>IF(AND($J43&lt;=AJ$18,$F44="",$AJ43&lt;&gt;""),"○",IF(AND($J43&lt;=AJ$18,$F44&gt;AJ$18,$F44&lt;&gt;"",$AJ43&lt;&gt;""),"○",IF(OR($J43="",$AJ43=""),"","－")))</f>
        <v/>
      </c>
    </row>
    <row r="44" spans="2:37">
      <c r="B44" s="120"/>
      <c r="C44" s="121"/>
      <c r="D44" s="124"/>
      <c r="E44" s="121"/>
      <c r="F44" s="131"/>
      <c r="G44" s="132"/>
      <c r="H44" s="133" t="str">
        <f>IF(F43&gt;0,DATEDIF(F43,H43,"Y")&amp;"年"&amp;DATEDIF(F43,H43,"YM")&amp;"月","")</f>
        <v/>
      </c>
      <c r="I44" s="134"/>
      <c r="J44" s="140"/>
      <c r="K44" s="142"/>
      <c r="L44" s="144"/>
      <c r="M44" s="142"/>
      <c r="N44" s="144"/>
      <c r="O44" s="142"/>
      <c r="P44" s="135"/>
      <c r="Q44" s="163"/>
      <c r="R44" s="135"/>
      <c r="S44" s="163"/>
      <c r="T44" s="135"/>
      <c r="U44" s="163"/>
      <c r="V44" s="135"/>
      <c r="W44" s="142"/>
      <c r="X44" s="135"/>
      <c r="Y44" s="163"/>
      <c r="Z44" s="135"/>
      <c r="AA44" s="163"/>
      <c r="AB44" s="135"/>
      <c r="AC44" s="142"/>
      <c r="AD44" s="135"/>
      <c r="AE44" s="163"/>
      <c r="AF44" s="135"/>
      <c r="AG44" s="32"/>
      <c r="AH44" s="146"/>
      <c r="AI44" s="33"/>
      <c r="AJ44" s="150"/>
      <c r="AK44" s="145"/>
    </row>
    <row r="45" spans="2:37">
      <c r="B45" s="118"/>
      <c r="C45" s="119"/>
      <c r="D45" s="151"/>
      <c r="E45" s="119"/>
      <c r="F45" s="152"/>
      <c r="G45" s="153"/>
      <c r="H45" s="154" t="str">
        <f>IF(F45&gt;0,DATE($G$9+2018,3,31),"")</f>
        <v/>
      </c>
      <c r="I45" s="155"/>
      <c r="J45" s="139" t="str">
        <f>IF(DAY(F45)=1,DATE(YEAR(F45)+$G$3,MONTH(F45),1),IF(DAY(F45)&gt;1,DATE(YEAR(F45)+$G$3,MONTH(F45)+1,1),""))</f>
        <v/>
      </c>
      <c r="K45" s="137"/>
      <c r="L45" s="143" t="str">
        <f t="shared" ref="L45" si="11">IF(AND($J45&lt;=K$18,$F46="",$K45&lt;&gt;""),"○",IF(AND($J45&lt;=K$18,$F46&gt;K$18,$F46&lt;&gt;"",$K45&lt;&gt;""),"○",IF(OR($J45="",$K45=""),"","－")))</f>
        <v/>
      </c>
      <c r="M45" s="137"/>
      <c r="N45" s="143" t="str">
        <f>IF(AND($J45&lt;=M$18,$F46="",$M45&lt;&gt;""),"○",IF(AND($J45&lt;=M$18,$F46&gt;M$18,$F46&lt;&gt;"",$M45&lt;&gt;""),"○",IF(OR($J45="",$M45=""),"","－")))</f>
        <v/>
      </c>
      <c r="O45" s="137"/>
      <c r="P45" s="135" t="str">
        <f>IF(AND($J45&lt;=O$18,$F46="",$O45&lt;&gt;""),"○",IF(AND($J45&lt;=O$18,$F46&gt;O$18,$F46&lt;&gt;"",$O45&lt;&gt;""),"○",IF(OR($J45="",$O45=""),"","－")))</f>
        <v/>
      </c>
      <c r="Q45" s="164"/>
      <c r="R45" s="135" t="str">
        <f>IF(AND($J45&lt;=Q$18,$F46="",$Q45&lt;&gt;""),"○",IF(AND($J45&lt;=Q$18,$F46&gt;Q$18,$F46&lt;&gt;"",$Q45&lt;&gt;""),"○",IF(OR($J45="",$Q45=""),"","－")))</f>
        <v/>
      </c>
      <c r="S45" s="164"/>
      <c r="T45" s="135" t="str">
        <f>IF(AND($J45&lt;=S$18,$F46="",$S45&lt;&gt;""),"○",IF(AND($J45&lt;=S$18,$F46&gt;S$18,$F46&lt;&gt;"",$S45&lt;&gt;""),"○",IF(OR($J45="",$S45=""),"","－")))</f>
        <v/>
      </c>
      <c r="U45" s="164"/>
      <c r="V45" s="135" t="str">
        <f>IF(AND($J45&lt;=U$18,$F46="",$U45&lt;&gt;""),"○",IF(AND($J45&lt;=U$18,$F46&gt;U$18,$F46&lt;&gt;"",$U45&lt;&gt;""),"○",IF(OR($J45="",$U45=""),"","－")))</f>
        <v/>
      </c>
      <c r="W45" s="137"/>
      <c r="X45" s="135" t="str">
        <f>IF(AND($J45&lt;=W$18,$F46="",$W45&lt;&gt;""),"○",IF(AND($J45&lt;=W$18,$F46&gt;W$18,$F46&lt;&gt;"",$W45&lt;&gt;""),"○",IF(OR($J45="",$W45=""),"","－")))</f>
        <v/>
      </c>
      <c r="Y45" s="164"/>
      <c r="Z45" s="135" t="str">
        <f>IF(AND($J45&lt;=Y$18,$F46="",$Y45&lt;&gt;""),"○",IF(AND($J45&lt;=Y$18,$F46&gt;Y$18,$F46&lt;&gt;"",$Y45&lt;&gt;""),"○",IF(OR($J45="",$Y45=""),"","－")))</f>
        <v/>
      </c>
      <c r="AA45" s="164"/>
      <c r="AB45" s="135" t="str">
        <f>IF(AND($J45&lt;=AA$18,$F46="",$AA45&lt;&gt;""),"○",IF(AND($J45&lt;=AA$18,$F46&gt;AA$18,$F46&lt;&gt;"",$AA45&lt;&gt;""),"○",IF(OR($J45="",$AA45=""),"","－")))</f>
        <v/>
      </c>
      <c r="AC45" s="137"/>
      <c r="AD45" s="135" t="str">
        <f>IF(AND($J45&lt;=AC$18,$F46="",$AC45&lt;&gt;""),"○",IF(AND($J45&lt;=AC$18,$F46&gt;AC$18,$F46&lt;&gt;"",$AC45&lt;&gt;""),"○",IF(OR($J45="",$AC45=""),"","－")))</f>
        <v/>
      </c>
      <c r="AE45" s="164"/>
      <c r="AF45" s="135" t="str">
        <f>IF(AND($J45&lt;=AE$18,$F46="",$AE45&lt;&gt;""),"○",IF(AND($J45&lt;=AE$18,$F46&gt;AE$18,$F46&lt;&gt;"",$AE45&lt;&gt;""),"○",IF(OR($J45="",$AE45=""),"","－")))</f>
        <v/>
      </c>
      <c r="AG45" s="32"/>
      <c r="AH45" s="146"/>
      <c r="AI45" s="33"/>
      <c r="AJ45" s="148"/>
      <c r="AK45" s="145" t="str">
        <f>IF(AND($J45&lt;=AJ$18,$F46="",$AJ45&lt;&gt;""),"○",IF(AND($J45&lt;=AJ$18,$F46&gt;AJ$18,$F46&lt;&gt;"",$AJ45&lt;&gt;""),"○",IF(OR($J45="",$AJ45=""),"","－")))</f>
        <v/>
      </c>
    </row>
    <row r="46" spans="2:37">
      <c r="B46" s="120"/>
      <c r="C46" s="121"/>
      <c r="D46" s="124"/>
      <c r="E46" s="121"/>
      <c r="F46" s="131"/>
      <c r="G46" s="132"/>
      <c r="H46" s="133" t="str">
        <f>IF(F45&gt;0,DATEDIF(F45,H45,"Y")&amp;"年"&amp;DATEDIF(F45,H45,"YM")&amp;"月","")</f>
        <v/>
      </c>
      <c r="I46" s="134"/>
      <c r="J46" s="140"/>
      <c r="K46" s="142"/>
      <c r="L46" s="144"/>
      <c r="M46" s="142"/>
      <c r="N46" s="144"/>
      <c r="O46" s="142"/>
      <c r="P46" s="135"/>
      <c r="Q46" s="163"/>
      <c r="R46" s="135"/>
      <c r="S46" s="163"/>
      <c r="T46" s="135"/>
      <c r="U46" s="163"/>
      <c r="V46" s="135"/>
      <c r="W46" s="142"/>
      <c r="X46" s="135"/>
      <c r="Y46" s="163"/>
      <c r="Z46" s="135"/>
      <c r="AA46" s="163"/>
      <c r="AB46" s="135"/>
      <c r="AC46" s="142"/>
      <c r="AD46" s="135"/>
      <c r="AE46" s="163"/>
      <c r="AF46" s="135"/>
      <c r="AG46" s="32"/>
      <c r="AH46" s="146"/>
      <c r="AI46" s="33"/>
      <c r="AJ46" s="150"/>
      <c r="AK46" s="145"/>
    </row>
    <row r="47" spans="2:37">
      <c r="B47" s="118"/>
      <c r="C47" s="119"/>
      <c r="D47" s="151"/>
      <c r="E47" s="119"/>
      <c r="F47" s="152"/>
      <c r="G47" s="153"/>
      <c r="H47" s="154" t="str">
        <f>IF(F47&gt;0,DATE($G$9+2018,3,31),"")</f>
        <v/>
      </c>
      <c r="I47" s="155"/>
      <c r="J47" s="139" t="str">
        <f>IF(DAY(F47)=1,DATE(YEAR(F47)+$G$3,MONTH(F47),1),IF(DAY(F47)&gt;1,DATE(YEAR(F47)+$G$3,MONTH(F47)+1,1),""))</f>
        <v/>
      </c>
      <c r="K47" s="141"/>
      <c r="L47" s="143" t="str">
        <f t="shared" ref="L47" si="12">IF(AND($J47&lt;=K$18,$F48="",$K47&lt;&gt;""),"○",IF(AND($J47&lt;=K$18,$F48&gt;K$18,$F48&lt;&gt;"",$K47&lt;&gt;""),"○",IF(OR($J47="",$K47=""),"","－")))</f>
        <v/>
      </c>
      <c r="M47" s="141"/>
      <c r="N47" s="143" t="str">
        <f>IF(AND($J47&lt;=M$18,$F48="",$M47&lt;&gt;""),"○",IF(AND($J47&lt;=M$18,$F48&gt;M$18,$F48&lt;&gt;"",$M47&lt;&gt;""),"○",IF(OR($J47="",$M47=""),"","－")))</f>
        <v/>
      </c>
      <c r="O47" s="141"/>
      <c r="P47" s="135" t="str">
        <f>IF(AND($J47&lt;=O$18,$F48="",$O47&lt;&gt;""),"○",IF(AND($J47&lt;=O$18,$F48&gt;O$18,$F48&lt;&gt;"",$O47&lt;&gt;""),"○",IF(OR($J47="",$O47=""),"","－")))</f>
        <v/>
      </c>
      <c r="Q47" s="162"/>
      <c r="R47" s="135" t="str">
        <f>IF(AND($J47&lt;=Q$18,$F48="",$Q47&lt;&gt;""),"○",IF(AND($J47&lt;=Q$18,$F48&gt;Q$18,$F48&lt;&gt;"",$Q47&lt;&gt;""),"○",IF(OR($J47="",$Q47=""),"","－")))</f>
        <v/>
      </c>
      <c r="S47" s="162"/>
      <c r="T47" s="135" t="str">
        <f>IF(AND($J47&lt;=S$18,$F48="",$S47&lt;&gt;""),"○",IF(AND($J47&lt;=S$18,$F48&gt;S$18,$F48&lt;&gt;"",$S47&lt;&gt;""),"○",IF(OR($J47="",$S47=""),"","－")))</f>
        <v/>
      </c>
      <c r="U47" s="162"/>
      <c r="V47" s="135" t="str">
        <f>IF(AND($J47&lt;=U$18,$F48="",$U47&lt;&gt;""),"○",IF(AND($J47&lt;=U$18,$F48&gt;U$18,$F48&lt;&gt;"",$U47&lt;&gt;""),"○",IF(OR($J47="",$U47=""),"","－")))</f>
        <v/>
      </c>
      <c r="W47" s="141"/>
      <c r="X47" s="135" t="str">
        <f>IF(AND($J47&lt;=W$18,$F48="",$W47&lt;&gt;""),"○",IF(AND($J47&lt;=W$18,$F48&gt;W$18,$F48&lt;&gt;"",$W47&lt;&gt;""),"○",IF(OR($J47="",$W47=""),"","－")))</f>
        <v/>
      </c>
      <c r="Y47" s="162"/>
      <c r="Z47" s="135" t="str">
        <f>IF(AND($J47&lt;=Y$18,$F48="",$Y47&lt;&gt;""),"○",IF(AND($J47&lt;=Y$18,$F48&gt;Y$18,$F48&lt;&gt;"",$Y47&lt;&gt;""),"○",IF(OR($J47="",$Y47=""),"","－")))</f>
        <v/>
      </c>
      <c r="AA47" s="162"/>
      <c r="AB47" s="135" t="str">
        <f>IF(AND($J47&lt;=AA$18,$F48="",$AA47&lt;&gt;""),"○",IF(AND($J47&lt;=AA$18,$F48&gt;AA$18,$F48&lt;&gt;"",$AA47&lt;&gt;""),"○",IF(OR($J47="",$AA47=""),"","－")))</f>
        <v/>
      </c>
      <c r="AC47" s="141"/>
      <c r="AD47" s="135" t="str">
        <f>IF(AND($J47&lt;=AC$18,$F48="",$AC47&lt;&gt;""),"○",IF(AND($J47&lt;=AC$18,$F48&gt;AC$18,$F48&lt;&gt;"",$AC47&lt;&gt;""),"○",IF(OR($J47="",$AC47=""),"","－")))</f>
        <v/>
      </c>
      <c r="AE47" s="162"/>
      <c r="AF47" s="135" t="str">
        <f>IF(AND($J47&lt;=AE$18,$F48="",$AE47&lt;&gt;""),"○",IF(AND($J47&lt;=AE$18,$F48&gt;AE$18,$F48&lt;&gt;"",$AE47&lt;&gt;""),"○",IF(OR($J47="",$AE47=""),"","－")))</f>
        <v/>
      </c>
      <c r="AG47" s="32"/>
      <c r="AH47" s="146"/>
      <c r="AI47" s="33"/>
      <c r="AJ47" s="149"/>
      <c r="AK47" s="145" t="str">
        <f>IF(AND($J47&lt;=AJ$18,$F48="",$AJ47&lt;&gt;""),"○",IF(AND($J47&lt;=AJ$18,$F48&gt;AJ$18,$F48&lt;&gt;"",$AJ47&lt;&gt;""),"○",IF(OR($J47="",$AJ47=""),"","－")))</f>
        <v/>
      </c>
    </row>
    <row r="48" spans="2:37">
      <c r="B48" s="120"/>
      <c r="C48" s="121"/>
      <c r="D48" s="124"/>
      <c r="E48" s="121"/>
      <c r="F48" s="131"/>
      <c r="G48" s="132"/>
      <c r="H48" s="156" t="str">
        <f>IF(F47&gt;0,DATEDIF(F47,H47,"Y")&amp;"年"&amp;DATEDIF(F47,H47,"YM")&amp;"月","")</f>
        <v/>
      </c>
      <c r="I48" s="206"/>
      <c r="J48" s="140"/>
      <c r="K48" s="142"/>
      <c r="L48" s="144"/>
      <c r="M48" s="142"/>
      <c r="N48" s="144"/>
      <c r="O48" s="142"/>
      <c r="P48" s="135"/>
      <c r="Q48" s="163"/>
      <c r="R48" s="135"/>
      <c r="S48" s="163"/>
      <c r="T48" s="135"/>
      <c r="U48" s="163"/>
      <c r="V48" s="135"/>
      <c r="W48" s="142"/>
      <c r="X48" s="135"/>
      <c r="Y48" s="163"/>
      <c r="Z48" s="135"/>
      <c r="AA48" s="163"/>
      <c r="AB48" s="135"/>
      <c r="AC48" s="142"/>
      <c r="AD48" s="135"/>
      <c r="AE48" s="163"/>
      <c r="AF48" s="135"/>
      <c r="AG48" s="32"/>
      <c r="AH48" s="146"/>
      <c r="AI48" s="33"/>
      <c r="AJ48" s="150"/>
      <c r="AK48" s="145"/>
    </row>
    <row r="49" spans="2:38">
      <c r="B49" s="118"/>
      <c r="C49" s="119"/>
      <c r="D49" s="151"/>
      <c r="E49" s="119"/>
      <c r="F49" s="152"/>
      <c r="G49" s="153"/>
      <c r="H49" s="154" t="str">
        <f>IF(F49&gt;0,DATE($G$9+2018,3,31),"")</f>
        <v/>
      </c>
      <c r="I49" s="155"/>
      <c r="J49" s="139" t="str">
        <f>IF(DAY(F49)=1,DATE(YEAR(F49)+$G$3,MONTH(F49),1),IF(DAY(F49)&gt;1,DATE(YEAR(F49)+$G$3,MONTH(F49)+1,1),""))</f>
        <v/>
      </c>
      <c r="K49" s="137"/>
      <c r="L49" s="143" t="str">
        <f t="shared" ref="L49" si="13">IF(AND($J49&lt;=K$18,$F50="",$K49&lt;&gt;""),"○",IF(AND($J49&lt;=K$18,$F50&gt;K$18,$F50&lt;&gt;"",$K49&lt;&gt;""),"○",IF(OR($J49="",$K49=""),"","－")))</f>
        <v/>
      </c>
      <c r="M49" s="137"/>
      <c r="N49" s="143" t="str">
        <f>IF(AND($J49&lt;=M$18,$F50="",$M49&lt;&gt;""),"○",IF(AND($J49&lt;=M$18,$F50&gt;M$18,$F50&lt;&gt;"",$M49&lt;&gt;""),"○",IF(OR($J49="",$M49=""),"","－")))</f>
        <v/>
      </c>
      <c r="O49" s="137"/>
      <c r="P49" s="135" t="str">
        <f>IF(AND($J49&lt;=O$18,$F50="",$O49&lt;&gt;""),"○",IF(AND($J49&lt;=O$18,$F50&gt;O$18,$F50&lt;&gt;"",$O49&lt;&gt;""),"○",IF(OR($J49="",$O49=""),"","－")))</f>
        <v/>
      </c>
      <c r="Q49" s="164"/>
      <c r="R49" s="135" t="str">
        <f>IF(AND($J49&lt;=Q$18,$F50="",$Q49&lt;&gt;""),"○",IF(AND($J49&lt;=Q$18,$F50&gt;Q$18,$F50&lt;&gt;"",$Q49&lt;&gt;""),"○",IF(OR($J49="",$Q49=""),"","－")))</f>
        <v/>
      </c>
      <c r="S49" s="164"/>
      <c r="T49" s="135" t="str">
        <f>IF(AND($J49&lt;=S$18,$F50="",$S49&lt;&gt;""),"○",IF(AND($J49&lt;=S$18,$F50&gt;S$18,$F50&lt;&gt;"",$S49&lt;&gt;""),"○",IF(OR($J49="",$S49=""),"","－")))</f>
        <v/>
      </c>
      <c r="U49" s="164"/>
      <c r="V49" s="135" t="str">
        <f>IF(AND($J49&lt;=U$18,$F50="",$U49&lt;&gt;""),"○",IF(AND($J49&lt;=U$18,$F50&gt;U$18,$F50&lt;&gt;"",$U49&lt;&gt;""),"○",IF(OR($J49="",$U49=""),"","－")))</f>
        <v/>
      </c>
      <c r="W49" s="137"/>
      <c r="X49" s="135" t="str">
        <f>IF(AND($J49&lt;=W$18,$F50="",$W49&lt;&gt;""),"○",IF(AND($J49&lt;=W$18,$F50&gt;W$18,$F50&lt;&gt;"",$W49&lt;&gt;""),"○",IF(OR($J49="",$W49=""),"","－")))</f>
        <v/>
      </c>
      <c r="Y49" s="164"/>
      <c r="Z49" s="135" t="str">
        <f>IF(AND($J49&lt;=Y$18,$F50="",$Y49&lt;&gt;""),"○",IF(AND($J49&lt;=Y$18,$F50&gt;Y$18,$F50&lt;&gt;"",$Y49&lt;&gt;""),"○",IF(OR($J49="",$Y49=""),"","－")))</f>
        <v/>
      </c>
      <c r="AA49" s="164"/>
      <c r="AB49" s="135" t="str">
        <f>IF(AND($J49&lt;=AA$18,$F50="",$AA49&lt;&gt;""),"○",IF(AND($J49&lt;=AA$18,$F50&gt;AA$18,$F50&lt;&gt;"",$AA49&lt;&gt;""),"○",IF(OR($J49="",$AA49=""),"","－")))</f>
        <v/>
      </c>
      <c r="AC49" s="137"/>
      <c r="AD49" s="135" t="str">
        <f>IF(AND($J49&lt;=AC$18,$F50="",$AC49&lt;&gt;""),"○",IF(AND($J49&lt;=AC$18,$F50&gt;AC$18,$F50&lt;&gt;"",$AC49&lt;&gt;""),"○",IF(OR($J49="",$AC49=""),"","－")))</f>
        <v/>
      </c>
      <c r="AE49" s="164"/>
      <c r="AF49" s="135" t="str">
        <f>IF(AND($J49&lt;=AE$18,$F50="",$AE49&lt;&gt;""),"○",IF(AND($J49&lt;=AE$18,$F50&gt;AE$18,$F50&lt;&gt;"",$AE49&lt;&gt;""),"○",IF(OR($J49="",$AE49=""),"","－")))</f>
        <v/>
      </c>
      <c r="AG49" s="32"/>
      <c r="AH49" s="146"/>
      <c r="AI49" s="33"/>
      <c r="AJ49" s="148"/>
      <c r="AK49" s="145" t="str">
        <f>IF(AND($J49&lt;=AJ$18,$F50="",$AJ49&lt;&gt;""),"○",IF(AND($J49&lt;=AJ$18,$F50&gt;AJ$18,$F50&lt;&gt;"",$AJ49&lt;&gt;""),"○",IF(OR($J49="",$AJ49=""),"","－")))</f>
        <v/>
      </c>
    </row>
    <row r="50" spans="2:38" ht="14.25" thickBot="1">
      <c r="B50" s="176"/>
      <c r="C50" s="177"/>
      <c r="D50" s="178"/>
      <c r="E50" s="177"/>
      <c r="F50" s="165"/>
      <c r="G50" s="166"/>
      <c r="H50" s="203" t="str">
        <f>IF(F49&gt;0,DATEDIF(F49,H49,"Y")&amp;"年"&amp;DATEDIF(F49,H49,"YM")&amp;"月","")</f>
        <v/>
      </c>
      <c r="I50" s="204"/>
      <c r="J50" s="179"/>
      <c r="K50" s="142"/>
      <c r="L50" s="205"/>
      <c r="M50" s="142"/>
      <c r="N50" s="144"/>
      <c r="O50" s="142"/>
      <c r="P50" s="135"/>
      <c r="Q50" s="163"/>
      <c r="R50" s="135"/>
      <c r="S50" s="163"/>
      <c r="T50" s="135"/>
      <c r="U50" s="163"/>
      <c r="V50" s="135"/>
      <c r="W50" s="142"/>
      <c r="X50" s="135"/>
      <c r="Y50" s="163"/>
      <c r="Z50" s="135"/>
      <c r="AA50" s="163"/>
      <c r="AB50" s="135"/>
      <c r="AC50" s="142"/>
      <c r="AD50" s="135"/>
      <c r="AE50" s="163"/>
      <c r="AF50" s="135"/>
      <c r="AG50" s="32"/>
      <c r="AH50" s="146"/>
      <c r="AI50" s="33"/>
      <c r="AJ50" s="150"/>
      <c r="AK50" s="145"/>
    </row>
    <row r="51" spans="2:38" ht="29.25" customHeight="1" thickTop="1">
      <c r="B51" s="169" t="s">
        <v>30</v>
      </c>
      <c r="C51" s="170"/>
      <c r="D51" s="170"/>
      <c r="E51" s="170"/>
      <c r="F51" s="170"/>
      <c r="G51" s="170"/>
      <c r="H51" s="170"/>
      <c r="I51" s="170"/>
      <c r="J51" s="171"/>
      <c r="K51" s="172">
        <f>SUM(K21:K50)</f>
        <v>0</v>
      </c>
      <c r="L51" s="173"/>
      <c r="M51" s="174">
        <f>SUM(M21:M50)</f>
        <v>0</v>
      </c>
      <c r="N51" s="175"/>
      <c r="O51" s="172">
        <f>SUM(O21:O50)</f>
        <v>0</v>
      </c>
      <c r="P51" s="175"/>
      <c r="Q51" s="172">
        <f>SUM(Q21:Q50)</f>
        <v>0</v>
      </c>
      <c r="R51" s="173"/>
      <c r="S51" s="174">
        <f>SUM(S21:S50)</f>
        <v>0</v>
      </c>
      <c r="T51" s="175"/>
      <c r="U51" s="172">
        <f>SUM(U21:U50)</f>
        <v>0</v>
      </c>
      <c r="V51" s="175"/>
      <c r="W51" s="172">
        <f>SUM(W21:W50)</f>
        <v>0</v>
      </c>
      <c r="X51" s="173"/>
      <c r="Y51" s="174">
        <f>SUM(Y21:Y50)</f>
        <v>0</v>
      </c>
      <c r="Z51" s="173"/>
      <c r="AA51" s="174">
        <f>SUM(AA21:AA50)</f>
        <v>0</v>
      </c>
      <c r="AB51" s="173"/>
      <c r="AC51" s="174">
        <f>SUM(AC21:AC50)</f>
        <v>0</v>
      </c>
      <c r="AD51" s="173"/>
      <c r="AE51" s="174">
        <f>SUM(AE21:AE50)</f>
        <v>0</v>
      </c>
      <c r="AF51" s="175"/>
      <c r="AG51" s="34">
        <f>SUM(K51:AF51)</f>
        <v>0</v>
      </c>
      <c r="AH51" s="35" t="str">
        <f>IF(ISERROR(AG51/AG52),"",(AG51/AG52))</f>
        <v/>
      </c>
      <c r="AI51" s="33"/>
      <c r="AJ51" s="180">
        <f>SUM(AJ21:AJ50)</f>
        <v>0</v>
      </c>
      <c r="AK51" s="181"/>
    </row>
    <row r="52" spans="2:38" ht="35.25" hidden="1" customHeight="1">
      <c r="B52" s="36"/>
      <c r="C52" s="37"/>
      <c r="D52" s="37"/>
      <c r="E52" s="37"/>
      <c r="F52" s="37"/>
      <c r="G52" s="37"/>
      <c r="H52" s="37"/>
      <c r="I52" s="37"/>
      <c r="J52" s="38"/>
      <c r="K52" s="182">
        <f>IF(K51&gt;0,1,0)</f>
        <v>0</v>
      </c>
      <c r="L52" s="183"/>
      <c r="M52" s="182">
        <f>IF(M51&gt;0,1,0)</f>
        <v>0</v>
      </c>
      <c r="N52" s="183"/>
      <c r="O52" s="182">
        <f>IF(O51&gt;0,1,0)</f>
        <v>0</v>
      </c>
      <c r="P52" s="183"/>
      <c r="Q52" s="182">
        <f>IF(Q51&gt;0,1,0)</f>
        <v>0</v>
      </c>
      <c r="R52" s="183"/>
      <c r="S52" s="182">
        <f>IF(S51&gt;0,1,0)</f>
        <v>0</v>
      </c>
      <c r="T52" s="183"/>
      <c r="U52" s="182">
        <f>IF(U51&gt;0,1,0)</f>
        <v>0</v>
      </c>
      <c r="V52" s="183"/>
      <c r="W52" s="182">
        <f>IF(W51&gt;0,1,0)</f>
        <v>0</v>
      </c>
      <c r="X52" s="183"/>
      <c r="Y52" s="182">
        <f>IF(Y51&gt;0,1,0)</f>
        <v>0</v>
      </c>
      <c r="Z52" s="183"/>
      <c r="AA52" s="182">
        <f>IF(AA51&gt;0,1,0)</f>
        <v>0</v>
      </c>
      <c r="AB52" s="183"/>
      <c r="AC52" s="182">
        <f>IF(AC51&gt;0,1,0)</f>
        <v>0</v>
      </c>
      <c r="AD52" s="183"/>
      <c r="AE52" s="182">
        <f>IF(AE51&gt;0,1,0)</f>
        <v>0</v>
      </c>
      <c r="AF52" s="183"/>
      <c r="AG52" s="39">
        <f>SUM(K52:AF52)</f>
        <v>0</v>
      </c>
      <c r="AH52" s="40"/>
      <c r="AI52" s="33"/>
      <c r="AJ52" s="186">
        <f>IF(AJ51&gt;0,1,0)</f>
        <v>0</v>
      </c>
      <c r="AK52" s="187"/>
    </row>
    <row r="53" spans="2:38" ht="27" customHeight="1" thickBot="1">
      <c r="B53" s="188" t="s">
        <v>31</v>
      </c>
      <c r="C53" s="189"/>
      <c r="D53" s="189"/>
      <c r="E53" s="189"/>
      <c r="F53" s="189"/>
      <c r="G53" s="189"/>
      <c r="H53" s="189"/>
      <c r="I53" s="189"/>
      <c r="J53" s="190"/>
      <c r="K53" s="191">
        <f>SUMIF(L21:L50,"○",K21:K50)</f>
        <v>0</v>
      </c>
      <c r="L53" s="192" t="e">
        <f>SUMIF(S62:S70,"介護",#REF!)</f>
        <v>#REF!</v>
      </c>
      <c r="M53" s="193">
        <f>SUMIF(N21:N50,"○",M21:M50)</f>
        <v>0</v>
      </c>
      <c r="N53" s="194" t="e">
        <f>SUMIF(U62:U70,"介護",#REF!)</f>
        <v>#REF!</v>
      </c>
      <c r="O53" s="191">
        <f>SUMIF(P21:P50,"○",O21:O50)</f>
        <v>0</v>
      </c>
      <c r="P53" s="194" t="e">
        <f>SUMIF(W62:W70,"介護",#REF!)</f>
        <v>#REF!</v>
      </c>
      <c r="Q53" s="191">
        <f>SUMIF(R21:R50,"○",Q21:Q50)</f>
        <v>0</v>
      </c>
      <c r="R53" s="192" t="e">
        <f>SUMIF(Y62:Y70,"介護",#REF!)</f>
        <v>#REF!</v>
      </c>
      <c r="S53" s="193">
        <f>SUMIF(T21:T50,"○",S21:S50)</f>
        <v>0</v>
      </c>
      <c r="T53" s="194" t="e">
        <f>SUMIF(AC62:AC70,"介護",#REF!)</f>
        <v>#REF!</v>
      </c>
      <c r="U53" s="191">
        <f>SUMIF(V21:V50,"○",U21:U50)</f>
        <v>0</v>
      </c>
      <c r="V53" s="194" t="e">
        <f>SUMIF(AE62:AE70,"介護",#REF!)</f>
        <v>#REF!</v>
      </c>
      <c r="W53" s="191">
        <f>SUMIF(X21:X50,"○",W21:W50)</f>
        <v>0</v>
      </c>
      <c r="X53" s="192" t="e">
        <f>SUMIF(AG62:AG70,"介護",#REF!)</f>
        <v>#REF!</v>
      </c>
      <c r="Y53" s="193">
        <f>SUMIF(Z21:Z50,"○",Y21:Y50)</f>
        <v>0</v>
      </c>
      <c r="Z53" s="192" t="e">
        <f>SUMIF(AI62:AI70,"介護",#REF!)</f>
        <v>#REF!</v>
      </c>
      <c r="AA53" s="193">
        <f>SUMIF(AB21:AB50,"○",AA21:AA50)</f>
        <v>0</v>
      </c>
      <c r="AB53" s="192" t="e">
        <f>SUMIF(AK62:AK70,"介護",#REF!)</f>
        <v>#REF!</v>
      </c>
      <c r="AC53" s="193">
        <f>SUMIF(AD21:AD50,"○",AC21:AC50)</f>
        <v>0</v>
      </c>
      <c r="AD53" s="192" t="e">
        <f>SUMIF(AK62:AK70,"介護",#REF!)</f>
        <v>#REF!</v>
      </c>
      <c r="AE53" s="193">
        <f>SUMIF(AF21:AF50,"○",AE21:AE50)</f>
        <v>0</v>
      </c>
      <c r="AF53" s="194" t="e">
        <f>SUMIF(#REF!,"介護",#REF!)</f>
        <v>#REF!</v>
      </c>
      <c r="AG53" s="41">
        <f>G35+I35+K53+M53+O53+Q53+S53+U53+W53+Y53+AA53+AC53+AE53</f>
        <v>0</v>
      </c>
      <c r="AH53" s="42" t="str">
        <f>IF(ISERROR(AG53/AG52),"",(AG53/AG52))</f>
        <v/>
      </c>
      <c r="AI53" s="33"/>
      <c r="AJ53" s="184">
        <f>SUMIF(AK21:AK50,"○",AJ21:AJ50)</f>
        <v>0</v>
      </c>
      <c r="AK53" s="185" t="e">
        <f>SUMIF(#REF!,"介護",#REF!)</f>
        <v>#REF!</v>
      </c>
    </row>
    <row r="54" spans="2:38" ht="6" customHeight="1" thickBo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row>
    <row r="55" spans="2:38" s="28" customFormat="1" ht="14.25" customHeight="1">
      <c r="B55" s="28" t="s">
        <v>32</v>
      </c>
      <c r="C55" s="28" t="s">
        <v>33</v>
      </c>
      <c r="D55" s="43"/>
      <c r="E55" s="43"/>
      <c r="F55" s="43"/>
      <c r="G55" s="43"/>
      <c r="H55" s="43"/>
      <c r="I55" s="43"/>
      <c r="M55" s="43"/>
      <c r="N55" s="43"/>
      <c r="O55" s="43"/>
      <c r="P55" s="43"/>
      <c r="Q55" s="43"/>
      <c r="R55" s="43"/>
      <c r="S55" s="43"/>
      <c r="T55" s="43"/>
      <c r="U55" s="43"/>
      <c r="V55" s="43"/>
      <c r="W55" s="43"/>
      <c r="X55" s="43"/>
      <c r="Y55" s="43"/>
      <c r="Z55" s="43"/>
      <c r="AA55" s="43"/>
      <c r="AB55" s="43"/>
      <c r="AC55" s="43"/>
      <c r="AD55" s="43"/>
      <c r="AE55" s="198" t="s">
        <v>34</v>
      </c>
      <c r="AF55" s="198"/>
      <c r="AG55" s="198" t="s">
        <v>35</v>
      </c>
      <c r="AH55" s="201" t="str">
        <f>IF(ISERROR(AH53/AH51),"",ROUNDDOWN((AH53/AH51)*100,2))</f>
        <v/>
      </c>
      <c r="AI55" s="195" t="s">
        <v>64</v>
      </c>
      <c r="AJ55" s="43"/>
      <c r="AK55" s="43"/>
      <c r="AL55" s="43"/>
    </row>
    <row r="56" spans="2:38" s="28" customFormat="1" ht="12.75" customHeight="1" thickBot="1">
      <c r="B56" s="48"/>
      <c r="D56" s="43" t="s">
        <v>73</v>
      </c>
      <c r="E56" s="43"/>
      <c r="L56" s="196" t="s">
        <v>85</v>
      </c>
      <c r="M56" s="197" t="s">
        <v>71</v>
      </c>
      <c r="N56" s="197"/>
      <c r="O56" s="197"/>
      <c r="P56" s="197"/>
      <c r="Q56" s="197"/>
      <c r="R56" s="197"/>
      <c r="S56" s="197"/>
      <c r="T56" s="197"/>
      <c r="U56" s="197"/>
      <c r="V56" s="197"/>
      <c r="W56" s="197"/>
      <c r="X56" s="197"/>
      <c r="Y56" s="43"/>
      <c r="Z56" s="43"/>
      <c r="AA56" s="43"/>
      <c r="AB56" s="43"/>
      <c r="AC56" s="43"/>
      <c r="AD56" s="43"/>
      <c r="AE56" s="199"/>
      <c r="AF56" s="199"/>
      <c r="AG56" s="199"/>
      <c r="AH56" s="202"/>
      <c r="AI56" s="195"/>
      <c r="AJ56" s="43"/>
      <c r="AK56" s="43"/>
      <c r="AL56" s="43"/>
    </row>
    <row r="57" spans="2:38" s="28" customFormat="1" ht="12" customHeight="1">
      <c r="D57" s="28" t="s">
        <v>72</v>
      </c>
      <c r="L57" s="196"/>
      <c r="M57" s="197"/>
      <c r="N57" s="197"/>
      <c r="O57" s="197"/>
      <c r="P57" s="197"/>
      <c r="Q57" s="197"/>
      <c r="R57" s="197"/>
      <c r="S57" s="197"/>
      <c r="T57" s="197"/>
      <c r="U57" s="197"/>
      <c r="V57" s="197"/>
      <c r="W57" s="197"/>
      <c r="X57" s="197"/>
      <c r="Y57" s="43"/>
      <c r="Z57" s="43"/>
      <c r="AA57" s="43"/>
      <c r="AB57" s="43"/>
      <c r="AC57" s="43"/>
      <c r="AD57" s="43"/>
      <c r="AE57" s="43"/>
      <c r="AF57" s="43"/>
      <c r="AG57" s="43"/>
      <c r="AH57" s="60"/>
      <c r="AI57" s="43"/>
      <c r="AJ57" s="43"/>
      <c r="AK57" s="43"/>
      <c r="AL57" s="43"/>
    </row>
    <row r="58" spans="2:38" s="28" customFormat="1" ht="12" customHeight="1">
      <c r="B58" s="48"/>
      <c r="D58" s="28" t="s">
        <v>69</v>
      </c>
      <c r="L58" s="66" t="s">
        <v>36</v>
      </c>
      <c r="M58" s="43" t="s">
        <v>70</v>
      </c>
      <c r="Y58" s="43"/>
      <c r="Z58" s="43"/>
      <c r="AA58" s="43"/>
      <c r="AB58" s="43"/>
      <c r="AC58" s="43"/>
      <c r="AD58" s="43"/>
      <c r="AE58" s="43"/>
      <c r="AF58" s="43"/>
      <c r="AG58" s="43"/>
      <c r="AH58" s="43"/>
      <c r="AI58" s="43"/>
      <c r="AJ58" s="43"/>
      <c r="AK58" s="43"/>
      <c r="AL58" s="43"/>
    </row>
    <row r="59" spans="2:38" s="28" customFormat="1" ht="12" customHeight="1">
      <c r="B59" s="48"/>
      <c r="D59" s="43" t="s">
        <v>37</v>
      </c>
      <c r="E59" s="43"/>
      <c r="L59" s="66" t="s">
        <v>36</v>
      </c>
      <c r="M59" s="43" t="s">
        <v>38</v>
      </c>
      <c r="R59" s="46" t="s">
        <v>74</v>
      </c>
      <c r="Y59" s="43"/>
      <c r="Z59" s="43"/>
      <c r="AA59" s="43"/>
      <c r="AB59" s="43"/>
      <c r="AC59" s="43"/>
      <c r="AD59" s="43"/>
      <c r="AE59" s="43"/>
      <c r="AF59" s="43"/>
      <c r="AG59" s="43"/>
      <c r="AH59" s="43"/>
      <c r="AI59" s="43"/>
      <c r="AJ59" s="43"/>
      <c r="AK59" s="43"/>
      <c r="AL59" s="43"/>
    </row>
    <row r="60" spans="2:38" s="28" customFormat="1" ht="9" customHeight="1">
      <c r="B60" s="48"/>
      <c r="C60" s="67"/>
      <c r="D60" s="67"/>
      <c r="F60" s="68"/>
      <c r="H60" s="61"/>
      <c r="K60" s="68"/>
      <c r="R60" s="46" t="s">
        <v>68</v>
      </c>
      <c r="Y60" s="43"/>
      <c r="Z60" s="43"/>
      <c r="AA60" s="43"/>
      <c r="AB60" s="43"/>
      <c r="AC60" s="43"/>
      <c r="AD60" s="43"/>
      <c r="AE60" s="43"/>
      <c r="AF60" s="43"/>
      <c r="AG60" s="43"/>
      <c r="AH60" s="43"/>
      <c r="AI60" s="43"/>
      <c r="AJ60" s="43"/>
      <c r="AK60" s="43"/>
      <c r="AL60" s="43"/>
    </row>
    <row r="61" spans="2:38" s="28" customFormat="1" ht="10.5">
      <c r="B61" s="48" t="s">
        <v>39</v>
      </c>
      <c r="C61" s="200" t="s">
        <v>40</v>
      </c>
      <c r="D61" s="200"/>
      <c r="H61" s="69"/>
      <c r="I61" s="61"/>
      <c r="N61" s="69"/>
      <c r="O61" s="61"/>
    </row>
    <row r="62" spans="2:38" s="28" customFormat="1" ht="10.5" customHeight="1">
      <c r="B62" s="44"/>
      <c r="C62" s="44"/>
      <c r="D62" s="28" t="s">
        <v>86</v>
      </c>
      <c r="G62" s="69" t="s">
        <v>35</v>
      </c>
      <c r="H62" s="49" t="s">
        <v>41</v>
      </c>
      <c r="M62" s="69"/>
      <c r="N62" s="49"/>
      <c r="O62" s="70"/>
      <c r="Q62" s="70"/>
      <c r="R62" s="70"/>
      <c r="S62" s="70"/>
      <c r="T62" s="70"/>
      <c r="U62" s="70"/>
      <c r="V62" s="70"/>
      <c r="W62" s="70"/>
      <c r="X62" s="70"/>
    </row>
    <row r="63" spans="2:38" ht="10.5" customHeight="1">
      <c r="B63" s="44"/>
      <c r="C63" s="44"/>
      <c r="D63" s="28" t="s">
        <v>87</v>
      </c>
      <c r="E63" s="28"/>
      <c r="F63" s="28"/>
      <c r="G63" s="69" t="s">
        <v>35</v>
      </c>
      <c r="H63" s="49" t="s">
        <v>89</v>
      </c>
      <c r="I63" s="28"/>
      <c r="J63" s="28"/>
      <c r="K63" s="28"/>
      <c r="L63" s="28"/>
      <c r="M63" s="28"/>
      <c r="N63" s="28"/>
      <c r="O63" s="28"/>
      <c r="P63" s="28"/>
      <c r="Q63" s="28"/>
      <c r="R63" s="28"/>
      <c r="S63" s="28"/>
      <c r="T63" s="28"/>
      <c r="U63" s="28"/>
      <c r="V63" s="28"/>
      <c r="W63" s="28"/>
      <c r="X63" s="28"/>
      <c r="Y63" s="31"/>
      <c r="Z63" s="31"/>
      <c r="AA63" s="31"/>
      <c r="AB63" s="31"/>
      <c r="AC63" s="31"/>
      <c r="AD63" s="31"/>
      <c r="AE63" s="31"/>
      <c r="AF63" s="31"/>
      <c r="AG63" s="31"/>
      <c r="AH63" s="31"/>
      <c r="AI63" s="31"/>
      <c r="AJ63" s="31"/>
      <c r="AK63" s="31"/>
      <c r="AL63" s="31"/>
    </row>
    <row r="64" spans="2:38" ht="10.5" customHeight="1">
      <c r="B64" s="50"/>
      <c r="C64" s="50"/>
      <c r="D64" s="4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row>
    <row r="65" spans="2:38" ht="10.5" customHeight="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2:38" ht="15.95" customHeight="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row>
    <row r="67" spans="2:38" ht="18" customHeight="1">
      <c r="B67" s="51"/>
      <c r="C67" s="51"/>
    </row>
    <row r="68" spans="2:38" ht="18" customHeight="1">
      <c r="B68" s="51"/>
      <c r="C68" s="51"/>
    </row>
    <row r="69" spans="2:38" ht="18" customHeight="1"/>
    <row r="70" spans="2:38" ht="18" customHeight="1"/>
    <row r="71" spans="2:38" ht="18" customHeight="1"/>
    <row r="72" spans="2:38" ht="18" customHeight="1"/>
    <row r="73" spans="2:38" ht="18" customHeight="1"/>
    <row r="74" spans="2:38" ht="18" customHeight="1"/>
    <row r="75" spans="2:38" ht="18" customHeight="1"/>
  </sheetData>
  <mergeCells count="570">
    <mergeCell ref="AI55:AI56"/>
    <mergeCell ref="R7:R8"/>
    <mergeCell ref="S7:AK8"/>
    <mergeCell ref="B8:D8"/>
    <mergeCell ref="F8:M8"/>
    <mergeCell ref="B9:D9"/>
    <mergeCell ref="R9:R10"/>
    <mergeCell ref="S9:AK10"/>
    <mergeCell ref="P3:Q3"/>
    <mergeCell ref="B6:D6"/>
    <mergeCell ref="F6:M6"/>
    <mergeCell ref="B7:D7"/>
    <mergeCell ref="F7:M7"/>
    <mergeCell ref="AJ16:AK17"/>
    <mergeCell ref="B18:C20"/>
    <mergeCell ref="D18:E20"/>
    <mergeCell ref="F18:J18"/>
    <mergeCell ref="K18:L18"/>
    <mergeCell ref="M18:N18"/>
    <mergeCell ref="O18:P18"/>
    <mergeCell ref="Q18:R18"/>
    <mergeCell ref="S18:T18"/>
    <mergeCell ref="U18:V18"/>
    <mergeCell ref="Y18:Z18"/>
    <mergeCell ref="AA18:AB18"/>
    <mergeCell ref="AC18:AD18"/>
    <mergeCell ref="AE18:AF18"/>
    <mergeCell ref="AG18:AG20"/>
    <mergeCell ref="AB19:AB20"/>
    <mergeCell ref="AC19:AC20"/>
    <mergeCell ref="AD19:AD20"/>
    <mergeCell ref="AE19:AE20"/>
    <mergeCell ref="F19:G19"/>
    <mergeCell ref="H19:I19"/>
    <mergeCell ref="J19:J20"/>
    <mergeCell ref="K19:K20"/>
    <mergeCell ref="L19:L20"/>
    <mergeCell ref="W18:X18"/>
    <mergeCell ref="AF19:AF20"/>
    <mergeCell ref="AJ19:AJ20"/>
    <mergeCell ref="AK19:AK20"/>
    <mergeCell ref="F20:G20"/>
    <mergeCell ref="H20:I20"/>
    <mergeCell ref="Z19:Z20"/>
    <mergeCell ref="AA19:AA20"/>
    <mergeCell ref="AH18:AH20"/>
    <mergeCell ref="AJ18:AK18"/>
    <mergeCell ref="B21:C22"/>
    <mergeCell ref="D21:E22"/>
    <mergeCell ref="F21:G21"/>
    <mergeCell ref="H21:I21"/>
    <mergeCell ref="J21:J22"/>
    <mergeCell ref="V19:V20"/>
    <mergeCell ref="W19:W20"/>
    <mergeCell ref="X19:X20"/>
    <mergeCell ref="Y19:Y20"/>
    <mergeCell ref="P19:P20"/>
    <mergeCell ref="Q19:Q20"/>
    <mergeCell ref="R19:R20"/>
    <mergeCell ref="S19:S20"/>
    <mergeCell ref="T19:T20"/>
    <mergeCell ref="U19:U20"/>
    <mergeCell ref="F22:G22"/>
    <mergeCell ref="H22:I22"/>
    <mergeCell ref="M19:M20"/>
    <mergeCell ref="N19:N20"/>
    <mergeCell ref="O19:O20"/>
    <mergeCell ref="AB21:AB22"/>
    <mergeCell ref="Q21:Q22"/>
    <mergeCell ref="R21:R22"/>
    <mergeCell ref="S21:S22"/>
    <mergeCell ref="T21:T22"/>
    <mergeCell ref="U21:U22"/>
    <mergeCell ref="V21:V22"/>
    <mergeCell ref="K21:K22"/>
    <mergeCell ref="L21:L22"/>
    <mergeCell ref="M21:M22"/>
    <mergeCell ref="N21:N22"/>
    <mergeCell ref="O21:O22"/>
    <mergeCell ref="P21:P22"/>
    <mergeCell ref="W21:W22"/>
    <mergeCell ref="X21:X22"/>
    <mergeCell ref="Y21:Y22"/>
    <mergeCell ref="Z21:Z22"/>
    <mergeCell ref="AA21:AA22"/>
    <mergeCell ref="J23:J24"/>
    <mergeCell ref="K23:K24"/>
    <mergeCell ref="L23:L24"/>
    <mergeCell ref="W23:W24"/>
    <mergeCell ref="X23:X24"/>
    <mergeCell ref="M23:M24"/>
    <mergeCell ref="N23:N24"/>
    <mergeCell ref="O23:O24"/>
    <mergeCell ref="P23:P24"/>
    <mergeCell ref="Q23:Q24"/>
    <mergeCell ref="R23:R24"/>
    <mergeCell ref="AK21:AK22"/>
    <mergeCell ref="AC21:AC22"/>
    <mergeCell ref="AD21:AD22"/>
    <mergeCell ref="AE21:AE22"/>
    <mergeCell ref="AF21:AF22"/>
    <mergeCell ref="AH21:AH50"/>
    <mergeCell ref="AJ21:AJ22"/>
    <mergeCell ref="AE23:AE24"/>
    <mergeCell ref="AF23:AF24"/>
    <mergeCell ref="AJ23:AJ24"/>
    <mergeCell ref="AE25:AE26"/>
    <mergeCell ref="AF25:AF26"/>
    <mergeCell ref="AJ25:AJ26"/>
    <mergeCell ref="AK25:AK26"/>
    <mergeCell ref="AF27:AF28"/>
    <mergeCell ref="AJ27:AJ28"/>
    <mergeCell ref="AK27:AK28"/>
    <mergeCell ref="AD27:AD28"/>
    <mergeCell ref="AE27:AE28"/>
    <mergeCell ref="AJ31:AJ32"/>
    <mergeCell ref="AK31:AK32"/>
    <mergeCell ref="AD31:AD32"/>
    <mergeCell ref="AJ33:AJ34"/>
    <mergeCell ref="AK33:AK34"/>
    <mergeCell ref="AK23:AK24"/>
    <mergeCell ref="F24:G24"/>
    <mergeCell ref="H24:I24"/>
    <mergeCell ref="B25:C26"/>
    <mergeCell ref="D25:E26"/>
    <mergeCell ref="F25:G25"/>
    <mergeCell ref="H25:I25"/>
    <mergeCell ref="J25:J26"/>
    <mergeCell ref="K25:K26"/>
    <mergeCell ref="L25:L26"/>
    <mergeCell ref="Y23:Y24"/>
    <mergeCell ref="Z23:Z24"/>
    <mergeCell ref="AA23:AA24"/>
    <mergeCell ref="AB23:AB24"/>
    <mergeCell ref="AC23:AC24"/>
    <mergeCell ref="AD23:AD24"/>
    <mergeCell ref="S23:S24"/>
    <mergeCell ref="T23:T24"/>
    <mergeCell ref="U23:U24"/>
    <mergeCell ref="V23:V24"/>
    <mergeCell ref="B23:C24"/>
    <mergeCell ref="D23:E24"/>
    <mergeCell ref="F23:G23"/>
    <mergeCell ref="H23:I23"/>
    <mergeCell ref="F26:G26"/>
    <mergeCell ref="H26:I26"/>
    <mergeCell ref="B27:C28"/>
    <mergeCell ref="D27:E28"/>
    <mergeCell ref="F27:G27"/>
    <mergeCell ref="H27:I27"/>
    <mergeCell ref="J27:J28"/>
    <mergeCell ref="Y25:Y26"/>
    <mergeCell ref="Z25:Z26"/>
    <mergeCell ref="M25:M26"/>
    <mergeCell ref="N25:N26"/>
    <mergeCell ref="W27:W28"/>
    <mergeCell ref="X27:X28"/>
    <mergeCell ref="Y27:Y28"/>
    <mergeCell ref="Z27:Z28"/>
    <mergeCell ref="O25:O26"/>
    <mergeCell ref="P25:P26"/>
    <mergeCell ref="Q25:Q26"/>
    <mergeCell ref="R25:R26"/>
    <mergeCell ref="AA25:AA26"/>
    <mergeCell ref="AB25:AB26"/>
    <mergeCell ref="AC25:AC26"/>
    <mergeCell ref="AD25:AD26"/>
    <mergeCell ref="S25:S26"/>
    <mergeCell ref="T25:T26"/>
    <mergeCell ref="U25:U26"/>
    <mergeCell ref="V25:V26"/>
    <mergeCell ref="W25:W26"/>
    <mergeCell ref="X25:X26"/>
    <mergeCell ref="AA27:AA28"/>
    <mergeCell ref="AB27:AB28"/>
    <mergeCell ref="F28:G28"/>
    <mergeCell ref="H28:I28"/>
    <mergeCell ref="B29:C30"/>
    <mergeCell ref="D29:E30"/>
    <mergeCell ref="F29:G29"/>
    <mergeCell ref="H29:I29"/>
    <mergeCell ref="AC27:AC28"/>
    <mergeCell ref="Q27:Q28"/>
    <mergeCell ref="R27:R28"/>
    <mergeCell ref="S27:S28"/>
    <mergeCell ref="T27:T28"/>
    <mergeCell ref="U27:U28"/>
    <mergeCell ref="V27:V28"/>
    <mergeCell ref="K27:K28"/>
    <mergeCell ref="L27:L28"/>
    <mergeCell ref="M27:M28"/>
    <mergeCell ref="N27:N28"/>
    <mergeCell ref="O27:O28"/>
    <mergeCell ref="P27:P28"/>
    <mergeCell ref="R29:R30"/>
    <mergeCell ref="S29:S30"/>
    <mergeCell ref="T29:T30"/>
    <mergeCell ref="U29:U30"/>
    <mergeCell ref="J29:J30"/>
    <mergeCell ref="K29:K30"/>
    <mergeCell ref="L29:L30"/>
    <mergeCell ref="M29:M30"/>
    <mergeCell ref="N29:N30"/>
    <mergeCell ref="O29:O30"/>
    <mergeCell ref="AK29:AK30"/>
    <mergeCell ref="F30:G30"/>
    <mergeCell ref="H30:I30"/>
    <mergeCell ref="AD29:AD30"/>
    <mergeCell ref="AE29:AE30"/>
    <mergeCell ref="AF29:AF30"/>
    <mergeCell ref="AJ29:AJ30"/>
    <mergeCell ref="B31:C32"/>
    <mergeCell ref="D31:E32"/>
    <mergeCell ref="F31:G31"/>
    <mergeCell ref="H31:I31"/>
    <mergeCell ref="J31:J32"/>
    <mergeCell ref="K31:K32"/>
    <mergeCell ref="L31:L32"/>
    <mergeCell ref="AB29:AB30"/>
    <mergeCell ref="AC29:AC30"/>
    <mergeCell ref="V29:V30"/>
    <mergeCell ref="W29:W30"/>
    <mergeCell ref="X29:X30"/>
    <mergeCell ref="Y29:Y30"/>
    <mergeCell ref="Z29:Z30"/>
    <mergeCell ref="AA29:AA30"/>
    <mergeCell ref="P29:P30"/>
    <mergeCell ref="Q29:Q30"/>
    <mergeCell ref="F32:G32"/>
    <mergeCell ref="H32:I32"/>
    <mergeCell ref="Y31:Y32"/>
    <mergeCell ref="Z31:Z32"/>
    <mergeCell ref="AA31:AA32"/>
    <mergeCell ref="AB31:AB32"/>
    <mergeCell ref="AC31:AC32"/>
    <mergeCell ref="T31:T32"/>
    <mergeCell ref="U31:U32"/>
    <mergeCell ref="V31:V32"/>
    <mergeCell ref="W31:W32"/>
    <mergeCell ref="X31:X32"/>
    <mergeCell ref="M31:M32"/>
    <mergeCell ref="N31:N32"/>
    <mergeCell ref="O31:O32"/>
    <mergeCell ref="P31:P32"/>
    <mergeCell ref="Q31:Q32"/>
    <mergeCell ref="R31:R32"/>
    <mergeCell ref="B33:C34"/>
    <mergeCell ref="D33:E34"/>
    <mergeCell ref="F33:G33"/>
    <mergeCell ref="H33:I33"/>
    <mergeCell ref="J33:J34"/>
    <mergeCell ref="K33:K34"/>
    <mergeCell ref="AE31:AE32"/>
    <mergeCell ref="AF31:AF32"/>
    <mergeCell ref="AD33:AD34"/>
    <mergeCell ref="AE33:AE34"/>
    <mergeCell ref="AF33:AF34"/>
    <mergeCell ref="F34:G34"/>
    <mergeCell ref="H34:I34"/>
    <mergeCell ref="X33:X34"/>
    <mergeCell ref="Y33:Y34"/>
    <mergeCell ref="Z33:Z34"/>
    <mergeCell ref="AA33:AA34"/>
    <mergeCell ref="AB33:AB34"/>
    <mergeCell ref="AC33:AC34"/>
    <mergeCell ref="R33:R34"/>
    <mergeCell ref="S33:S34"/>
    <mergeCell ref="T33:T34"/>
    <mergeCell ref="U33:U34"/>
    <mergeCell ref="S31:S32"/>
    <mergeCell ref="V33:V34"/>
    <mergeCell ref="W33:W34"/>
    <mergeCell ref="L33:L34"/>
    <mergeCell ref="M33:M34"/>
    <mergeCell ref="N33:N34"/>
    <mergeCell ref="O33:O34"/>
    <mergeCell ref="P33:P34"/>
    <mergeCell ref="AF35:AF36"/>
    <mergeCell ref="AJ35:AJ36"/>
    <mergeCell ref="Q33:Q34"/>
    <mergeCell ref="AK35:AK36"/>
    <mergeCell ref="F36:G36"/>
    <mergeCell ref="H36:I36"/>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F35:G35"/>
    <mergeCell ref="B37:C38"/>
    <mergeCell ref="D37:E38"/>
    <mergeCell ref="F37:G37"/>
    <mergeCell ref="H37:I37"/>
    <mergeCell ref="J37:J38"/>
    <mergeCell ref="K37:K38"/>
    <mergeCell ref="AD35:AD36"/>
    <mergeCell ref="AE35:AE36"/>
    <mergeCell ref="B35:C36"/>
    <mergeCell ref="D35:E36"/>
    <mergeCell ref="H35:I35"/>
    <mergeCell ref="J35:J36"/>
    <mergeCell ref="K35:K36"/>
    <mergeCell ref="AD37:AD38"/>
    <mergeCell ref="AE37:AE38"/>
    <mergeCell ref="AF37:AF38"/>
    <mergeCell ref="AJ37:AJ38"/>
    <mergeCell ref="AK37:AK38"/>
    <mergeCell ref="F38:G38"/>
    <mergeCell ref="H38:I38"/>
    <mergeCell ref="X37:X38"/>
    <mergeCell ref="Y37:Y38"/>
    <mergeCell ref="Z37:Z38"/>
    <mergeCell ref="AA37:AA38"/>
    <mergeCell ref="AB37:AB38"/>
    <mergeCell ref="AC37:AC38"/>
    <mergeCell ref="R37:R38"/>
    <mergeCell ref="S37:S38"/>
    <mergeCell ref="T37:T38"/>
    <mergeCell ref="U37:U38"/>
    <mergeCell ref="V37:V38"/>
    <mergeCell ref="W37:W38"/>
    <mergeCell ref="L37:L38"/>
    <mergeCell ref="M37:M38"/>
    <mergeCell ref="N37:N38"/>
    <mergeCell ref="O37:O38"/>
    <mergeCell ref="P37:P38"/>
    <mergeCell ref="Q37:Q38"/>
    <mergeCell ref="AF39:AF40"/>
    <mergeCell ref="AJ39:AJ40"/>
    <mergeCell ref="AK39:AK40"/>
    <mergeCell ref="F40:G40"/>
    <mergeCell ref="H40:I40"/>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F39:G39"/>
    <mergeCell ref="B41:C42"/>
    <mergeCell ref="D41:E42"/>
    <mergeCell ref="F41:G41"/>
    <mergeCell ref="H41:I41"/>
    <mergeCell ref="J41:J42"/>
    <mergeCell ref="K41:K42"/>
    <mergeCell ref="AD39:AD40"/>
    <mergeCell ref="AE39:AE40"/>
    <mergeCell ref="B39:C40"/>
    <mergeCell ref="D39:E40"/>
    <mergeCell ref="H39:I39"/>
    <mergeCell ref="J39:J40"/>
    <mergeCell ref="K39:K40"/>
    <mergeCell ref="AD41:AD42"/>
    <mergeCell ref="AE41:AE42"/>
    <mergeCell ref="AF41:AF42"/>
    <mergeCell ref="AJ41:AJ42"/>
    <mergeCell ref="AK41:AK42"/>
    <mergeCell ref="F42:G42"/>
    <mergeCell ref="H42:I42"/>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Q41:Q42"/>
    <mergeCell ref="AF43:AF44"/>
    <mergeCell ref="AJ43:AJ44"/>
    <mergeCell ref="AK43:AK44"/>
    <mergeCell ref="F44:G44"/>
    <mergeCell ref="H44:I44"/>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F43:G43"/>
    <mergeCell ref="B45:C46"/>
    <mergeCell ref="D45:E46"/>
    <mergeCell ref="F45:G45"/>
    <mergeCell ref="H45:I45"/>
    <mergeCell ref="J45:J46"/>
    <mergeCell ref="K45:K46"/>
    <mergeCell ref="AD43:AD44"/>
    <mergeCell ref="AE43:AE44"/>
    <mergeCell ref="B43:C44"/>
    <mergeCell ref="D43:E44"/>
    <mergeCell ref="H43:I43"/>
    <mergeCell ref="J43:J44"/>
    <mergeCell ref="K43:K44"/>
    <mergeCell ref="AD45:AD46"/>
    <mergeCell ref="AE45:AE46"/>
    <mergeCell ref="AK45:AK46"/>
    <mergeCell ref="F46:G46"/>
    <mergeCell ref="H46:I46"/>
    <mergeCell ref="X45:X46"/>
    <mergeCell ref="Y45:Y46"/>
    <mergeCell ref="Z45:Z46"/>
    <mergeCell ref="AA45:AA46"/>
    <mergeCell ref="AB45:AB46"/>
    <mergeCell ref="AC45:AC46"/>
    <mergeCell ref="R45:R46"/>
    <mergeCell ref="S45:S46"/>
    <mergeCell ref="T45:T46"/>
    <mergeCell ref="U45:U46"/>
    <mergeCell ref="V45:V46"/>
    <mergeCell ref="W45:W46"/>
    <mergeCell ref="L45:L46"/>
    <mergeCell ref="M45:M46"/>
    <mergeCell ref="N45:N46"/>
    <mergeCell ref="O45:O46"/>
    <mergeCell ref="P45:P46"/>
    <mergeCell ref="Q45:Q46"/>
    <mergeCell ref="Q47:Q48"/>
    <mergeCell ref="F47:G47"/>
    <mergeCell ref="H47:I47"/>
    <mergeCell ref="J47:J48"/>
    <mergeCell ref="AF45:AF46"/>
    <mergeCell ref="AJ45:AJ46"/>
    <mergeCell ref="AD47:AD48"/>
    <mergeCell ref="AE47:AE48"/>
    <mergeCell ref="AF47:AF48"/>
    <mergeCell ref="B47:C48"/>
    <mergeCell ref="D47:E48"/>
    <mergeCell ref="K47:K48"/>
    <mergeCell ref="H48:I48"/>
    <mergeCell ref="AJ47:AJ48"/>
    <mergeCell ref="AK47:AK48"/>
    <mergeCell ref="F48:G48"/>
    <mergeCell ref="X47:X48"/>
    <mergeCell ref="Y47:Y48"/>
    <mergeCell ref="Z47:Z48"/>
    <mergeCell ref="AA47:AA48"/>
    <mergeCell ref="AB47:AB48"/>
    <mergeCell ref="AC47:AC48"/>
    <mergeCell ref="R47:R48"/>
    <mergeCell ref="S47:S48"/>
    <mergeCell ref="T47:T48"/>
    <mergeCell ref="U47:U48"/>
    <mergeCell ref="V47:V48"/>
    <mergeCell ref="W47:W48"/>
    <mergeCell ref="L47:L48"/>
    <mergeCell ref="M47:M48"/>
    <mergeCell ref="N47:N48"/>
    <mergeCell ref="O47:O48"/>
    <mergeCell ref="P47:P48"/>
    <mergeCell ref="AJ49:AJ50"/>
    <mergeCell ref="AK49:AK50"/>
    <mergeCell ref="F50:G50"/>
    <mergeCell ref="H50:I50"/>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F49:G49"/>
    <mergeCell ref="H49:I49"/>
    <mergeCell ref="B51:J51"/>
    <mergeCell ref="K51:L51"/>
    <mergeCell ref="M51:N51"/>
    <mergeCell ref="O51:P51"/>
    <mergeCell ref="Q51:R51"/>
    <mergeCell ref="S51:T51"/>
    <mergeCell ref="AD49:AD50"/>
    <mergeCell ref="AE49:AE50"/>
    <mergeCell ref="AF49:AF50"/>
    <mergeCell ref="B49:C50"/>
    <mergeCell ref="D49:E50"/>
    <mergeCell ref="J49:J50"/>
    <mergeCell ref="K49:K50"/>
    <mergeCell ref="AJ51:AK51"/>
    <mergeCell ref="K52:L52"/>
    <mergeCell ref="M52:N52"/>
    <mergeCell ref="O52:P52"/>
    <mergeCell ref="Q52:R52"/>
    <mergeCell ref="S52:T52"/>
    <mergeCell ref="U52:V52"/>
    <mergeCell ref="W52:X52"/>
    <mergeCell ref="Y52:Z52"/>
    <mergeCell ref="AA52:AB52"/>
    <mergeCell ref="U51:V51"/>
    <mergeCell ref="W51:X51"/>
    <mergeCell ref="Y51:Z51"/>
    <mergeCell ref="AA51:AB51"/>
    <mergeCell ref="AC51:AD51"/>
    <mergeCell ref="AE51:AF51"/>
    <mergeCell ref="AJ53:AK53"/>
    <mergeCell ref="AC52:AD52"/>
    <mergeCell ref="AE52:AF52"/>
    <mergeCell ref="AJ52:AK52"/>
    <mergeCell ref="B53:J53"/>
    <mergeCell ref="K53:L53"/>
    <mergeCell ref="M53:N53"/>
    <mergeCell ref="O53:P53"/>
    <mergeCell ref="Q53:R53"/>
    <mergeCell ref="S53:T53"/>
    <mergeCell ref="U53:V53"/>
    <mergeCell ref="C61:D61"/>
    <mergeCell ref="AE55:AF56"/>
    <mergeCell ref="AG55:AG56"/>
    <mergeCell ref="AH55:AH56"/>
    <mergeCell ref="L56:L57"/>
    <mergeCell ref="M56:X57"/>
    <mergeCell ref="W53:X53"/>
    <mergeCell ref="Y53:Z53"/>
    <mergeCell ref="AA53:AB53"/>
    <mergeCell ref="AC53:AD53"/>
    <mergeCell ref="AE53:AF53"/>
  </mergeCells>
  <phoneticPr fontId="13"/>
  <dataValidations count="3">
    <dataValidation type="list" allowBlank="1" showInputMessage="1" showErrorMessage="1" sqref="AM13:AM16">
      <formula1>AM13:AM13</formula1>
    </dataValidation>
    <dataValidation type="list" allowBlank="1" showInputMessage="1" showErrorMessage="1" sqref="G3">
      <formula1>"3,7"</formula1>
    </dataValidation>
    <dataValidation type="list" allowBlank="1" showInputMessage="1" showErrorMessage="1" sqref="F6:M6">
      <formula1>$AN$14:$AN$28</formula1>
    </dataValidation>
  </dataValidations>
  <printOptions horizontalCentered="1" verticalCentered="1"/>
  <pageMargins left="0.19685039370078741" right="0.27559055118110237" top="0.39370078740157483" bottom="0.19685039370078741" header="0.31496062992125984" footer="0.19685039370078741"/>
  <pageSetup paperSize="9" scale="70" orientation="landscape" r:id="rId1"/>
  <headerFooter alignWithMargins="0">
    <oddHeader>&amp;R&amp;12【換算表③】</oddHeader>
  </headerFooter>
  <ignoredErrors>
    <ignoredError sqref="B61" numberStoredAsText="1"/>
  </ignoredErrors>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【換算表③】</vt:lpstr>
      <vt:lpstr>【換算表③】!Print_Area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2021-06-11T06:01:28Z</dcterms:modified>
  <cp:category/>
</cp:coreProperties>
</file>