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30" windowWidth="19200" windowHeight="11640"/>
  </bookViews>
  <sheets>
    <sheet name="記入例" sheetId="5" r:id="rId1"/>
    <sheet name="【換算表②】" sheetId="4" r:id="rId2"/>
  </sheets>
  <definedNames>
    <definedName name="_xlnm.Print_Area" localSheetId="1">【換算表②】!$A$1:$AH$41</definedName>
    <definedName name="_xlnm.Print_Area" localSheetId="0">記入例!$A$1:$AH$41</definedName>
  </definedNames>
  <calcPr calcId="162913"/>
</workbook>
</file>

<file path=xl/calcChain.xml><?xml version="1.0" encoding="utf-8"?>
<calcChain xmlns="http://schemas.openxmlformats.org/spreadsheetml/2006/main">
  <c r="AC35" i="5" l="1"/>
  <c r="AC33" i="5"/>
  <c r="AD37" i="4" l="1"/>
  <c r="AF16" i="5" l="1"/>
  <c r="AA16" i="5"/>
  <c r="Y16" i="5"/>
  <c r="W16" i="5"/>
  <c r="U16" i="5"/>
  <c r="S16" i="5"/>
  <c r="Q16" i="5"/>
  <c r="O16" i="5"/>
  <c r="M16" i="5"/>
  <c r="K16" i="5"/>
  <c r="I16" i="5"/>
  <c r="G16" i="5"/>
  <c r="AF16" i="4"/>
  <c r="AA16" i="4"/>
  <c r="Y16" i="4"/>
  <c r="W16" i="4"/>
  <c r="U16" i="4"/>
  <c r="S16" i="4"/>
  <c r="Q16" i="4"/>
  <c r="O16" i="4"/>
  <c r="M16" i="4"/>
  <c r="K16" i="4"/>
  <c r="I16" i="4"/>
  <c r="G16" i="4"/>
  <c r="H18" i="5" l="1"/>
  <c r="J18" i="5"/>
  <c r="L18" i="5"/>
  <c r="N18" i="5"/>
  <c r="P18" i="5"/>
  <c r="R18" i="5"/>
  <c r="T18" i="5"/>
  <c r="V18" i="5"/>
  <c r="X18" i="5"/>
  <c r="Z18" i="5"/>
  <c r="AB18" i="5"/>
  <c r="AG18" i="5"/>
  <c r="H19" i="5"/>
  <c r="J19" i="5"/>
  <c r="L19" i="5"/>
  <c r="N19" i="5"/>
  <c r="P19" i="5"/>
  <c r="R19" i="5"/>
  <c r="T19" i="5"/>
  <c r="V19" i="5"/>
  <c r="X19" i="5"/>
  <c r="Z19" i="5"/>
  <c r="AB19" i="5"/>
  <c r="AG19" i="5"/>
  <c r="H20" i="5"/>
  <c r="J20" i="5"/>
  <c r="L20" i="5"/>
  <c r="N20" i="5"/>
  <c r="P20" i="5"/>
  <c r="R20" i="5"/>
  <c r="T20" i="5"/>
  <c r="V20" i="5"/>
  <c r="X20" i="5"/>
  <c r="Z20" i="5"/>
  <c r="AB20" i="5"/>
  <c r="AG20" i="5"/>
  <c r="H21" i="5"/>
  <c r="J21" i="5"/>
  <c r="L21" i="5"/>
  <c r="N21" i="5"/>
  <c r="P21" i="5"/>
  <c r="R21" i="5"/>
  <c r="T21" i="5"/>
  <c r="V21" i="5"/>
  <c r="X21" i="5"/>
  <c r="Z21" i="5"/>
  <c r="AB21" i="5"/>
  <c r="AG21" i="5"/>
  <c r="H22" i="5"/>
  <c r="J22" i="5"/>
  <c r="L22" i="5"/>
  <c r="N22" i="5"/>
  <c r="P22" i="5"/>
  <c r="R22" i="5"/>
  <c r="T22" i="5"/>
  <c r="V22" i="5"/>
  <c r="X22" i="5"/>
  <c r="Z22" i="5"/>
  <c r="AB22" i="5"/>
  <c r="AG22" i="5"/>
  <c r="H23" i="5"/>
  <c r="J23" i="5"/>
  <c r="L23" i="5"/>
  <c r="N23" i="5"/>
  <c r="P23" i="5"/>
  <c r="R23" i="5"/>
  <c r="T23" i="5"/>
  <c r="V23" i="5"/>
  <c r="X23" i="5"/>
  <c r="Z23" i="5"/>
  <c r="AB23" i="5"/>
  <c r="AG23" i="5"/>
  <c r="H24" i="5"/>
  <c r="J24" i="5"/>
  <c r="L24" i="5"/>
  <c r="N24" i="5"/>
  <c r="P24" i="5"/>
  <c r="R24" i="5"/>
  <c r="T24" i="5"/>
  <c r="V24" i="5"/>
  <c r="X24" i="5"/>
  <c r="Z24" i="5"/>
  <c r="AB24" i="5"/>
  <c r="AG24" i="5"/>
  <c r="H25" i="5"/>
  <c r="J25" i="5"/>
  <c r="L25" i="5"/>
  <c r="N25" i="5"/>
  <c r="P25" i="5"/>
  <c r="R25" i="5"/>
  <c r="T25" i="5"/>
  <c r="V25" i="5"/>
  <c r="X25" i="5"/>
  <c r="Z25" i="5"/>
  <c r="AB25" i="5"/>
  <c r="AG25" i="5"/>
  <c r="H26" i="5"/>
  <c r="J26" i="5"/>
  <c r="L26" i="5"/>
  <c r="N26" i="5"/>
  <c r="P26" i="5"/>
  <c r="R26" i="5"/>
  <c r="T26" i="5"/>
  <c r="V26" i="5"/>
  <c r="X26" i="5"/>
  <c r="Z26" i="5"/>
  <c r="AB26" i="5"/>
  <c r="AG26" i="5"/>
  <c r="H27" i="5"/>
  <c r="J27" i="5"/>
  <c r="L27" i="5"/>
  <c r="N27" i="5"/>
  <c r="P27" i="5"/>
  <c r="R27" i="5"/>
  <c r="T27" i="5"/>
  <c r="V27" i="5"/>
  <c r="X27" i="5"/>
  <c r="Z27" i="5"/>
  <c r="AB27" i="5"/>
  <c r="AG27" i="5"/>
  <c r="H28" i="5"/>
  <c r="J28" i="5"/>
  <c r="L28" i="5"/>
  <c r="N28" i="5"/>
  <c r="P28" i="5"/>
  <c r="R28" i="5"/>
  <c r="T28" i="5"/>
  <c r="V28" i="5"/>
  <c r="X28" i="5"/>
  <c r="Z28" i="5"/>
  <c r="AB28" i="5"/>
  <c r="AG28" i="5"/>
  <c r="H29" i="5"/>
  <c r="J29" i="5"/>
  <c r="L29" i="5"/>
  <c r="N29" i="5"/>
  <c r="P29" i="5"/>
  <c r="R29" i="5"/>
  <c r="T29" i="5"/>
  <c r="V29" i="5"/>
  <c r="X29" i="5"/>
  <c r="Z29" i="5"/>
  <c r="AB29" i="5"/>
  <c r="AG29" i="5"/>
  <c r="H30" i="5"/>
  <c r="J30" i="5"/>
  <c r="L30" i="5"/>
  <c r="N30" i="5"/>
  <c r="P30" i="5"/>
  <c r="R30" i="5"/>
  <c r="T30" i="5"/>
  <c r="V30" i="5"/>
  <c r="X30" i="5"/>
  <c r="Z30" i="5"/>
  <c r="AB30" i="5"/>
  <c r="AG30" i="5"/>
  <c r="H31" i="5"/>
  <c r="J31" i="5"/>
  <c r="L31" i="5"/>
  <c r="N31" i="5"/>
  <c r="P31" i="5"/>
  <c r="R31" i="5"/>
  <c r="T31" i="5"/>
  <c r="V31" i="5"/>
  <c r="X31" i="5"/>
  <c r="Z31" i="5"/>
  <c r="AB31" i="5"/>
  <c r="AG31" i="5"/>
  <c r="H32" i="5"/>
  <c r="J32" i="5"/>
  <c r="L32" i="5"/>
  <c r="N32" i="5"/>
  <c r="P32" i="5"/>
  <c r="R32" i="5"/>
  <c r="T32" i="5"/>
  <c r="V32" i="5"/>
  <c r="X32" i="5"/>
  <c r="Z32" i="5"/>
  <c r="AB32" i="5"/>
  <c r="AG32" i="5"/>
  <c r="G33" i="5"/>
  <c r="I33" i="5"/>
  <c r="K33" i="5"/>
  <c r="K34" i="5" s="1"/>
  <c r="M33" i="5"/>
  <c r="M34" i="5" s="1"/>
  <c r="O33" i="5"/>
  <c r="Q33" i="5"/>
  <c r="S33" i="5"/>
  <c r="S34" i="5" s="1"/>
  <c r="U33" i="5"/>
  <c r="U34" i="5" s="1"/>
  <c r="W33" i="5"/>
  <c r="Y33" i="5"/>
  <c r="AA33" i="5"/>
  <c r="AA34" i="5" s="1"/>
  <c r="AF33" i="5"/>
  <c r="G34" i="5"/>
  <c r="I34" i="5"/>
  <c r="O34" i="5"/>
  <c r="Q34" i="5"/>
  <c r="W34" i="5"/>
  <c r="Y34" i="5"/>
  <c r="AF34" i="5"/>
  <c r="G35" i="5"/>
  <c r="H35" i="5"/>
  <c r="I35" i="5"/>
  <c r="J35" i="5"/>
  <c r="K35" i="5"/>
  <c r="L35" i="5"/>
  <c r="M35" i="5"/>
  <c r="N35" i="5"/>
  <c r="O35" i="5"/>
  <c r="P35" i="5"/>
  <c r="Q35" i="5"/>
  <c r="R35" i="5"/>
  <c r="S35" i="5"/>
  <c r="T35" i="5"/>
  <c r="U35" i="5"/>
  <c r="V35" i="5"/>
  <c r="W35" i="5"/>
  <c r="X35" i="5"/>
  <c r="Y35" i="5"/>
  <c r="Z35" i="5"/>
  <c r="AA35" i="5"/>
  <c r="AB35" i="5"/>
  <c r="AF35" i="5"/>
  <c r="AG35" i="5"/>
  <c r="H18" i="4"/>
  <c r="J18" i="4"/>
  <c r="L18" i="4"/>
  <c r="N18" i="4"/>
  <c r="P18" i="4"/>
  <c r="R18" i="4"/>
  <c r="T18" i="4"/>
  <c r="V18" i="4"/>
  <c r="X18" i="4"/>
  <c r="Z18" i="4"/>
  <c r="AB18" i="4"/>
  <c r="AG18" i="4"/>
  <c r="H19" i="4"/>
  <c r="J19" i="4"/>
  <c r="L19" i="4"/>
  <c r="N19" i="4"/>
  <c r="P19" i="4"/>
  <c r="R19" i="4"/>
  <c r="T19" i="4"/>
  <c r="V19" i="4"/>
  <c r="X19" i="4"/>
  <c r="Z19" i="4"/>
  <c r="AB19" i="4"/>
  <c r="AG19" i="4"/>
  <c r="H20" i="4"/>
  <c r="J20" i="4"/>
  <c r="L20" i="4"/>
  <c r="N20" i="4"/>
  <c r="P20" i="4"/>
  <c r="R20" i="4"/>
  <c r="T20" i="4"/>
  <c r="V20" i="4"/>
  <c r="X20" i="4"/>
  <c r="Z20" i="4"/>
  <c r="AB20" i="4"/>
  <c r="AG20" i="4"/>
  <c r="H21" i="4"/>
  <c r="J21" i="4"/>
  <c r="L21" i="4"/>
  <c r="N21" i="4"/>
  <c r="P21" i="4"/>
  <c r="R21" i="4"/>
  <c r="T21" i="4"/>
  <c r="V21" i="4"/>
  <c r="X21" i="4"/>
  <c r="Z21" i="4"/>
  <c r="AB21" i="4"/>
  <c r="AG21" i="4"/>
  <c r="H22" i="4"/>
  <c r="J22" i="4"/>
  <c r="L22" i="4"/>
  <c r="N22" i="4"/>
  <c r="P22" i="4"/>
  <c r="R22" i="4"/>
  <c r="T22" i="4"/>
  <c r="V22" i="4"/>
  <c r="X22" i="4"/>
  <c r="Z22" i="4"/>
  <c r="AB22" i="4"/>
  <c r="AG22" i="4"/>
  <c r="H23" i="4"/>
  <c r="J23" i="4"/>
  <c r="L23" i="4"/>
  <c r="N23" i="4"/>
  <c r="P23" i="4"/>
  <c r="R23" i="4"/>
  <c r="T23" i="4"/>
  <c r="V23" i="4"/>
  <c r="X23" i="4"/>
  <c r="Z23" i="4"/>
  <c r="AB23" i="4"/>
  <c r="AG23" i="4"/>
  <c r="H24" i="4"/>
  <c r="J24" i="4"/>
  <c r="L24" i="4"/>
  <c r="N24" i="4"/>
  <c r="P24" i="4"/>
  <c r="R24" i="4"/>
  <c r="T24" i="4"/>
  <c r="V24" i="4"/>
  <c r="X24" i="4"/>
  <c r="Z24" i="4"/>
  <c r="AB24" i="4"/>
  <c r="AG24" i="4"/>
  <c r="H25" i="4"/>
  <c r="J25" i="4"/>
  <c r="L25" i="4"/>
  <c r="N25" i="4"/>
  <c r="P25" i="4"/>
  <c r="R25" i="4"/>
  <c r="T25" i="4"/>
  <c r="V25" i="4"/>
  <c r="X25" i="4"/>
  <c r="Z25" i="4"/>
  <c r="AB25" i="4"/>
  <c r="AG25" i="4"/>
  <c r="H26" i="4"/>
  <c r="J26" i="4"/>
  <c r="L26" i="4"/>
  <c r="N26" i="4"/>
  <c r="P26" i="4"/>
  <c r="R26" i="4"/>
  <c r="T26" i="4"/>
  <c r="V26" i="4"/>
  <c r="X26" i="4"/>
  <c r="Z26" i="4"/>
  <c r="AB26" i="4"/>
  <c r="AG26" i="4"/>
  <c r="H27" i="4"/>
  <c r="J27" i="4"/>
  <c r="L27" i="4"/>
  <c r="N27" i="4"/>
  <c r="P27" i="4"/>
  <c r="R27" i="4"/>
  <c r="T27" i="4"/>
  <c r="V27" i="4"/>
  <c r="X27" i="4"/>
  <c r="Z27" i="4"/>
  <c r="AB27" i="4"/>
  <c r="AG27" i="4"/>
  <c r="H28" i="4"/>
  <c r="J28" i="4"/>
  <c r="L28" i="4"/>
  <c r="N28" i="4"/>
  <c r="P28" i="4"/>
  <c r="R28" i="4"/>
  <c r="T28" i="4"/>
  <c r="V28" i="4"/>
  <c r="X28" i="4"/>
  <c r="Z28" i="4"/>
  <c r="AB28" i="4"/>
  <c r="AG28" i="4"/>
  <c r="H29" i="4"/>
  <c r="J29" i="4"/>
  <c r="L29" i="4"/>
  <c r="N29" i="4"/>
  <c r="P29" i="4"/>
  <c r="R29" i="4"/>
  <c r="T29" i="4"/>
  <c r="V29" i="4"/>
  <c r="X29" i="4"/>
  <c r="Z29" i="4"/>
  <c r="AB29" i="4"/>
  <c r="AG29" i="4"/>
  <c r="H30" i="4"/>
  <c r="J30" i="4"/>
  <c r="L30" i="4"/>
  <c r="N30" i="4"/>
  <c r="P30" i="4"/>
  <c r="R30" i="4"/>
  <c r="T30" i="4"/>
  <c r="V30" i="4"/>
  <c r="X30" i="4"/>
  <c r="Z30" i="4"/>
  <c r="AB30" i="4"/>
  <c r="AG30" i="4"/>
  <c r="H31" i="4"/>
  <c r="J31" i="4"/>
  <c r="L31" i="4"/>
  <c r="N31" i="4"/>
  <c r="P31" i="4"/>
  <c r="R31" i="4"/>
  <c r="T31" i="4"/>
  <c r="V31" i="4"/>
  <c r="X31" i="4"/>
  <c r="Z31" i="4"/>
  <c r="AB31" i="4"/>
  <c r="AG31" i="4"/>
  <c r="H32" i="4"/>
  <c r="J32" i="4"/>
  <c r="L32" i="4"/>
  <c r="N32" i="4"/>
  <c r="P32" i="4"/>
  <c r="R32" i="4"/>
  <c r="T32" i="4"/>
  <c r="V32" i="4"/>
  <c r="X32" i="4"/>
  <c r="Z32" i="4"/>
  <c r="AB32" i="4"/>
  <c r="AG32" i="4"/>
  <c r="G33" i="4"/>
  <c r="G34" i="4" s="1"/>
  <c r="I33" i="4"/>
  <c r="AC33" i="4" s="1"/>
  <c r="K33" i="4"/>
  <c r="M33" i="4"/>
  <c r="O33" i="4"/>
  <c r="O34" i="4" s="1"/>
  <c r="Q33" i="4"/>
  <c r="Q34" i="4" s="1"/>
  <c r="S33" i="4"/>
  <c r="U33" i="4"/>
  <c r="W33" i="4"/>
  <c r="W34" i="4" s="1"/>
  <c r="Y33" i="4"/>
  <c r="Y34" i="4" s="1"/>
  <c r="AA33" i="4"/>
  <c r="AF33" i="4"/>
  <c r="AF34" i="4" s="1"/>
  <c r="K34" i="4"/>
  <c r="M34" i="4"/>
  <c r="S34" i="4"/>
  <c r="U34" i="4"/>
  <c r="AA34" i="4"/>
  <c r="G35" i="4"/>
  <c r="H35" i="4"/>
  <c r="I35" i="4"/>
  <c r="J35" i="4"/>
  <c r="K35" i="4"/>
  <c r="L35" i="4"/>
  <c r="M35" i="4"/>
  <c r="N35" i="4"/>
  <c r="O35" i="4"/>
  <c r="P35" i="4"/>
  <c r="Q35" i="4"/>
  <c r="R35" i="4"/>
  <c r="S35" i="4"/>
  <c r="T35" i="4"/>
  <c r="U35" i="4"/>
  <c r="V35" i="4"/>
  <c r="W35" i="4"/>
  <c r="X35" i="4"/>
  <c r="Y35" i="4"/>
  <c r="AC35" i="4" s="1"/>
  <c r="Z35" i="4"/>
  <c r="AA35" i="4"/>
  <c r="AB35" i="4"/>
  <c r="AF35" i="4"/>
  <c r="AG35" i="4"/>
  <c r="AC34" i="5" l="1"/>
  <c r="AD35" i="5" s="1"/>
  <c r="I34" i="4"/>
  <c r="AC34" i="4" s="1"/>
  <c r="AD35" i="4" l="1"/>
  <c r="AD33" i="4"/>
  <c r="AD33" i="5"/>
  <c r="AD37" i="5" s="1"/>
</calcChain>
</file>

<file path=xl/comments1.xml><?xml version="1.0" encoding="utf-8"?>
<comments xmlns="http://schemas.openxmlformats.org/spreadsheetml/2006/main">
  <authors>
    <author>作成者</author>
  </authors>
  <commentList>
    <comment ref="F9" authorId="0" shapeId="0">
      <text>
        <r>
          <rPr>
            <b/>
            <sz val="9"/>
            <color indexed="81"/>
            <rFont val="MS P ゴシック"/>
            <family val="3"/>
            <charset val="128"/>
          </rPr>
          <t>作成者:</t>
        </r>
        <r>
          <rPr>
            <sz val="9"/>
            <color indexed="81"/>
            <rFont val="MS P ゴシック"/>
            <family val="3"/>
            <charset val="128"/>
          </rPr>
          <t xml:space="preserve">
年度の数字を入れるのみ
例）令和２年度の場合は「２」と入力</t>
        </r>
      </text>
    </comment>
  </commentList>
</comments>
</file>

<file path=xl/comments2.xml><?xml version="1.0" encoding="utf-8"?>
<comments xmlns="http://schemas.openxmlformats.org/spreadsheetml/2006/main">
  <authors>
    <author>作成者</author>
  </authors>
  <commentList>
    <comment ref="F9" authorId="0" shapeId="0">
      <text>
        <r>
          <rPr>
            <b/>
            <sz val="9"/>
            <color indexed="81"/>
            <rFont val="MS P ゴシック"/>
            <family val="3"/>
            <charset val="128"/>
          </rPr>
          <t>作成者:</t>
        </r>
        <r>
          <rPr>
            <sz val="9"/>
            <color indexed="81"/>
            <rFont val="MS P ゴシック"/>
            <family val="3"/>
            <charset val="128"/>
          </rPr>
          <t xml:space="preserve">
年度の数字を入れるのみ
例）令和２年度の場合は「２」と入力</t>
        </r>
      </text>
    </comment>
  </commentList>
</comments>
</file>

<file path=xl/sharedStrings.xml><?xml version="1.0" encoding="utf-8"?>
<sst xmlns="http://schemas.openxmlformats.org/spreadsheetml/2006/main" count="189" uniqueCount="64">
  <si>
    <t>従業者常勤換算一覧表　（常勤職員一定割合以上雇用）</t>
    <rPh sb="0" eb="3">
      <t>ジュウギョウシャ</t>
    </rPh>
    <rPh sb="3" eb="5">
      <t>ジョウキン</t>
    </rPh>
    <rPh sb="5" eb="7">
      <t>カンザン</t>
    </rPh>
    <rPh sb="7" eb="9">
      <t>イチラン</t>
    </rPh>
    <rPh sb="9" eb="10">
      <t>ヒョウ</t>
    </rPh>
    <rPh sb="12" eb="14">
      <t>ジョウキン</t>
    </rPh>
    <rPh sb="14" eb="16">
      <t>ショクイン</t>
    </rPh>
    <phoneticPr fontId="4"/>
  </si>
  <si>
    <t>入力方法</t>
    <rPh sb="0" eb="2">
      <t>ニュウリョク</t>
    </rPh>
    <rPh sb="2" eb="4">
      <t>ホウホウ</t>
    </rPh>
    <phoneticPr fontId="4"/>
  </si>
  <si>
    <t>の該当する箇所のみ入力してください。</t>
    <phoneticPr fontId="4"/>
  </si>
  <si>
    <t xml:space="preserve">2
</t>
    <phoneticPr fontId="4"/>
  </si>
  <si>
    <t>「勤務形態」には、「常勤」、「非常勤」、「非→常」（非常勤から常勤に変更した場合）又は「常→非」（常勤から非常勤に変更した場合）を入力（又は選択）してください。</t>
    <rPh sb="1" eb="3">
      <t>キンム</t>
    </rPh>
    <rPh sb="3" eb="5">
      <t>ケイタイ</t>
    </rPh>
    <rPh sb="10" eb="12">
      <t>ジョウキン</t>
    </rPh>
    <rPh sb="15" eb="18">
      <t>ヒジョウキン</t>
    </rPh>
    <rPh sb="21" eb="22">
      <t>ヒ</t>
    </rPh>
    <rPh sb="23" eb="24">
      <t>ツネ</t>
    </rPh>
    <rPh sb="26" eb="29">
      <t>ヒジョウキン</t>
    </rPh>
    <rPh sb="31" eb="33">
      <t>ジョウキン</t>
    </rPh>
    <rPh sb="34" eb="36">
      <t>ヘンコウ</t>
    </rPh>
    <rPh sb="38" eb="40">
      <t>バアイ</t>
    </rPh>
    <rPh sb="41" eb="42">
      <t>マタ</t>
    </rPh>
    <rPh sb="44" eb="45">
      <t>ツネ</t>
    </rPh>
    <rPh sb="46" eb="47">
      <t>ヒ</t>
    </rPh>
    <rPh sb="49" eb="51">
      <t>ジョウキン</t>
    </rPh>
    <rPh sb="53" eb="56">
      <t>ヒジョウキン</t>
    </rPh>
    <rPh sb="57" eb="59">
      <t>ヘンコウ</t>
    </rPh>
    <rPh sb="61" eb="63">
      <t>バアイ</t>
    </rPh>
    <phoneticPr fontId="4"/>
  </si>
  <si>
    <t>（介護予防）小規模多機能型居宅介護</t>
    <rPh sb="1" eb="3">
      <t>カイゴ</t>
    </rPh>
    <rPh sb="3" eb="5">
      <t>ヨボウ</t>
    </rPh>
    <rPh sb="6" eb="9">
      <t>ショウキボ</t>
    </rPh>
    <rPh sb="9" eb="12">
      <t>タキノウ</t>
    </rPh>
    <rPh sb="12" eb="13">
      <t>ガタ</t>
    </rPh>
    <rPh sb="13" eb="15">
      <t>キョタク</t>
    </rPh>
    <rPh sb="15" eb="17">
      <t>カイゴ</t>
    </rPh>
    <phoneticPr fontId="4"/>
  </si>
  <si>
    <t>（介護予防）認知症対応型共同生活介護</t>
    <rPh sb="1" eb="3">
      <t>カイゴ</t>
    </rPh>
    <rPh sb="3" eb="5">
      <t>ヨボウ</t>
    </rPh>
    <rPh sb="6" eb="8">
      <t>ニンチ</t>
    </rPh>
    <rPh sb="8" eb="9">
      <t>ショウ</t>
    </rPh>
    <rPh sb="9" eb="12">
      <t>タイオウガタ</t>
    </rPh>
    <rPh sb="12" eb="14">
      <t>キョウドウ</t>
    </rPh>
    <rPh sb="14" eb="16">
      <t>セイカツ</t>
    </rPh>
    <rPh sb="16" eb="18">
      <t>カイゴ</t>
    </rPh>
    <phoneticPr fontId="4"/>
  </si>
  <si>
    <t>サービス種類　　　　　　　　　</t>
    <phoneticPr fontId="4"/>
  </si>
  <si>
    <t>：</t>
    <phoneticPr fontId="4"/>
  </si>
  <si>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4"/>
  </si>
  <si>
    <t>事業所名　</t>
    <rPh sb="3" eb="4">
      <t>メイ</t>
    </rPh>
    <phoneticPr fontId="4"/>
  </si>
  <si>
    <r>
      <t>常勤</t>
    </r>
    <r>
      <rPr>
        <sz val="9"/>
        <color indexed="8"/>
        <rFont val="ＭＳ Ｐゴシック"/>
        <family val="3"/>
        <charset val="128"/>
      </rPr>
      <t>の者の「換算数」は、「</t>
    </r>
    <r>
      <rPr>
        <u/>
        <sz val="9"/>
        <color indexed="8"/>
        <rFont val="ＭＳ Ｐゴシック"/>
        <family val="3"/>
        <charset val="128"/>
      </rPr>
      <t>1</t>
    </r>
    <r>
      <rPr>
        <sz val="9"/>
        <color indexed="8"/>
        <rFont val="ＭＳ Ｐゴシック"/>
        <family val="3"/>
        <charset val="128"/>
      </rPr>
      <t>」と入力してください。</t>
    </r>
    <rPh sb="0" eb="2">
      <t>ジョウキン</t>
    </rPh>
    <rPh sb="3" eb="4">
      <t>モノ</t>
    </rPh>
    <rPh sb="6" eb="8">
      <t>カンサン</t>
    </rPh>
    <rPh sb="8" eb="9">
      <t>スウ</t>
    </rPh>
    <rPh sb="16" eb="18">
      <t>ニュウリョク</t>
    </rPh>
    <phoneticPr fontId="4"/>
  </si>
  <si>
    <t>開設(再開）年月日</t>
    <rPh sb="0" eb="2">
      <t>カイセツ</t>
    </rPh>
    <rPh sb="3" eb="5">
      <t>サイカイ</t>
    </rPh>
    <rPh sb="6" eb="9">
      <t>ネンガッピ</t>
    </rPh>
    <phoneticPr fontId="4"/>
  </si>
  <si>
    <t xml:space="preserve">5
</t>
    <phoneticPr fontId="4"/>
  </si>
  <si>
    <t>前年度実績が6月に満たない事業所（新規事業所含む）は、届出日の属する月の前3月の平均で算定しますので、連続する3月分のみ入力してください。（ただし、1～3月の場合は別途計算してください。）</t>
    <rPh sb="0" eb="3">
      <t>ゼンネンド</t>
    </rPh>
    <rPh sb="3" eb="5">
      <t>ジッセキ</t>
    </rPh>
    <rPh sb="7" eb="8">
      <t>ツキ</t>
    </rPh>
    <rPh sb="9" eb="10">
      <t>ミ</t>
    </rPh>
    <rPh sb="13" eb="16">
      <t>ジギョウショ</t>
    </rPh>
    <rPh sb="17" eb="19">
      <t>シンキ</t>
    </rPh>
    <rPh sb="19" eb="22">
      <t>ジギョウショ</t>
    </rPh>
    <rPh sb="22" eb="23">
      <t>フク</t>
    </rPh>
    <rPh sb="27" eb="29">
      <t>トドケデ</t>
    </rPh>
    <rPh sb="29" eb="30">
      <t>ビ</t>
    </rPh>
    <rPh sb="31" eb="32">
      <t>ゾク</t>
    </rPh>
    <rPh sb="34" eb="35">
      <t>ツキ</t>
    </rPh>
    <rPh sb="36" eb="37">
      <t>マエ</t>
    </rPh>
    <rPh sb="38" eb="39">
      <t>ガツ</t>
    </rPh>
    <rPh sb="40" eb="42">
      <t>ヘイキン</t>
    </rPh>
    <rPh sb="43" eb="45">
      <t>サンテイ</t>
    </rPh>
    <rPh sb="77" eb="78">
      <t>ガツ</t>
    </rPh>
    <rPh sb="79" eb="81">
      <t>バアイ</t>
    </rPh>
    <rPh sb="82" eb="84">
      <t>ベット</t>
    </rPh>
    <rPh sb="84" eb="86">
      <t>ケイサン</t>
    </rPh>
    <phoneticPr fontId="4"/>
  </si>
  <si>
    <t>一覧表対象年度</t>
    <rPh sb="0" eb="2">
      <t>イチラン</t>
    </rPh>
    <rPh sb="2" eb="3">
      <t>ヒョウ</t>
    </rPh>
    <rPh sb="3" eb="5">
      <t>タイショウ</t>
    </rPh>
    <rPh sb="5" eb="7">
      <t>ネンド</t>
    </rPh>
    <phoneticPr fontId="4"/>
  </si>
  <si>
    <t>年度</t>
    <rPh sb="0" eb="2">
      <t>ネンド</t>
    </rPh>
    <phoneticPr fontId="4"/>
  </si>
  <si>
    <t>年度（</t>
    <rPh sb="0" eb="2">
      <t>ネンド</t>
    </rPh>
    <phoneticPr fontId="4"/>
  </si>
  <si>
    <t>年</t>
    <rPh sb="0" eb="1">
      <t>ネン</t>
    </rPh>
    <phoneticPr fontId="4"/>
  </si>
  <si>
    <t>月）</t>
    <rPh sb="0" eb="1">
      <t>ガツ</t>
    </rPh>
    <phoneticPr fontId="4"/>
  </si>
  <si>
    <t xml:space="preserve">※
</t>
    <phoneticPr fontId="4"/>
  </si>
  <si>
    <t>「判定」欄は、何も入力しないでください。
「換算数」が「1」の場合は「○」、そうでない場合は「－」と判定されます。</t>
    <rPh sb="1" eb="3">
      <t>ハンテイ</t>
    </rPh>
    <rPh sb="4" eb="5">
      <t>ラン</t>
    </rPh>
    <rPh sb="7" eb="8">
      <t>ナニ</t>
    </rPh>
    <rPh sb="9" eb="11">
      <t>ニュウリョク</t>
    </rPh>
    <rPh sb="22" eb="24">
      <t>カンサン</t>
    </rPh>
    <rPh sb="24" eb="25">
      <t>スウ</t>
    </rPh>
    <rPh sb="31" eb="33">
      <t>バアイ</t>
    </rPh>
    <rPh sb="43" eb="45">
      <t>バアイ</t>
    </rPh>
    <phoneticPr fontId="4"/>
  </si>
  <si>
    <t>〔参考〕</t>
    <rPh sb="1" eb="3">
      <t>サンコウ</t>
    </rPh>
    <phoneticPr fontId="4"/>
  </si>
  <si>
    <t>職　種</t>
    <rPh sb="0" eb="1">
      <t>ショク</t>
    </rPh>
    <rPh sb="2" eb="3">
      <t>タネ</t>
    </rPh>
    <phoneticPr fontId="4"/>
  </si>
  <si>
    <t>氏　　名</t>
    <rPh sb="0" eb="1">
      <t>シ</t>
    </rPh>
    <rPh sb="3" eb="4">
      <t>メイ</t>
    </rPh>
    <phoneticPr fontId="4"/>
  </si>
  <si>
    <t>勤務
形態</t>
    <rPh sb="0" eb="2">
      <t>キンム</t>
    </rPh>
    <rPh sb="3" eb="5">
      <t>ケイタイ</t>
    </rPh>
    <phoneticPr fontId="4"/>
  </si>
  <si>
    <t>計</t>
    <rPh sb="0" eb="1">
      <t>ケイ</t>
    </rPh>
    <phoneticPr fontId="4"/>
  </si>
  <si>
    <t>常勤換算数
の平均</t>
    <rPh sb="0" eb="2">
      <t>ジョウキン</t>
    </rPh>
    <rPh sb="2" eb="4">
      <t>カンザン</t>
    </rPh>
    <rPh sb="4" eb="5">
      <t>スウ</t>
    </rPh>
    <rPh sb="7" eb="9">
      <t>ヘイキン</t>
    </rPh>
    <phoneticPr fontId="4"/>
  </si>
  <si>
    <t>換算数</t>
    <rPh sb="0" eb="2">
      <t>カンザン</t>
    </rPh>
    <rPh sb="2" eb="3">
      <t>スウ</t>
    </rPh>
    <phoneticPr fontId="4"/>
  </si>
  <si>
    <t>判定</t>
    <rPh sb="0" eb="2">
      <t>ハンテイ</t>
    </rPh>
    <phoneticPr fontId="4"/>
  </si>
  <si>
    <t>常勤</t>
    <rPh sb="0" eb="2">
      <t>ジョウキン</t>
    </rPh>
    <phoneticPr fontId="4"/>
  </si>
  <si>
    <t>非常勤</t>
    <rPh sb="0" eb="3">
      <t>ヒジョウキン</t>
    </rPh>
    <phoneticPr fontId="4"/>
  </si>
  <si>
    <t>常→非</t>
    <rPh sb="0" eb="1">
      <t>ツネ</t>
    </rPh>
    <rPh sb="2" eb="3">
      <t>ヒ</t>
    </rPh>
    <phoneticPr fontId="4"/>
  </si>
  <si>
    <t>非→常</t>
    <rPh sb="0" eb="1">
      <t>ヒ</t>
    </rPh>
    <rPh sb="2" eb="3">
      <t>ツネ</t>
    </rPh>
    <phoneticPr fontId="4"/>
  </si>
  <si>
    <t>①　看護・介護職員の（常勤換算）総数</t>
    <rPh sb="2" eb="4">
      <t>カンゴ</t>
    </rPh>
    <rPh sb="5" eb="7">
      <t>カイゴ</t>
    </rPh>
    <rPh sb="7" eb="9">
      <t>ショクイン</t>
    </rPh>
    <rPh sb="11" eb="13">
      <t>ジョウキン</t>
    </rPh>
    <rPh sb="13" eb="15">
      <t>カンザン</t>
    </rPh>
    <rPh sb="16" eb="18">
      <t>ソウスウ</t>
    </rPh>
    <phoneticPr fontId="4"/>
  </si>
  <si>
    <t>月数</t>
    <rPh sb="0" eb="2">
      <t>ツキスウ</t>
    </rPh>
    <phoneticPr fontId="4"/>
  </si>
  <si>
    <t>②　①のうち常勤の者の（常勤換算）総数</t>
    <rPh sb="6" eb="8">
      <t>ジョウキン</t>
    </rPh>
    <rPh sb="9" eb="10">
      <t>モノ</t>
    </rPh>
    <rPh sb="12" eb="14">
      <t>ジョウキン</t>
    </rPh>
    <rPh sb="14" eb="16">
      <t>カンザン</t>
    </rPh>
    <rPh sb="17" eb="19">
      <t>ソウスウ</t>
    </rPh>
    <phoneticPr fontId="4"/>
  </si>
  <si>
    <t>備考 １　全ての看護・介護職員の状況を記載してください。</t>
    <rPh sb="5" eb="6">
      <t>スベ</t>
    </rPh>
    <rPh sb="8" eb="10">
      <t>カンゴ</t>
    </rPh>
    <rPh sb="11" eb="13">
      <t>カイゴ</t>
    </rPh>
    <rPh sb="13" eb="15">
      <t>ショクイン</t>
    </rPh>
    <rPh sb="16" eb="18">
      <t>ジョウキョウ</t>
    </rPh>
    <rPh sb="19" eb="21">
      <t>キサイ</t>
    </rPh>
    <phoneticPr fontId="4"/>
  </si>
  <si>
    <t>結　果</t>
    <rPh sb="0" eb="1">
      <t>ムスブ</t>
    </rPh>
    <rPh sb="2" eb="3">
      <t>ハタシ</t>
    </rPh>
    <phoneticPr fontId="4"/>
  </si>
  <si>
    <t>②／①</t>
    <phoneticPr fontId="4"/>
  </si>
  <si>
    <t>　　　 ２　算出にあたっては、他事業所の従業者との兼務や事業所内の他の職種との兼務がある場合、兼務先の勤務時間数は除いてください。</t>
    <rPh sb="6" eb="8">
      <t>サンシュツ</t>
    </rPh>
    <rPh sb="15" eb="16">
      <t>タ</t>
    </rPh>
    <rPh sb="16" eb="19">
      <t>ジギョウショ</t>
    </rPh>
    <rPh sb="20" eb="23">
      <t>ジュウギョウシャ</t>
    </rPh>
    <rPh sb="25" eb="27">
      <t>ケンム</t>
    </rPh>
    <rPh sb="28" eb="31">
      <t>ジギョウショ</t>
    </rPh>
    <rPh sb="31" eb="32">
      <t>ナイ</t>
    </rPh>
    <rPh sb="33" eb="34">
      <t>ホカ</t>
    </rPh>
    <rPh sb="35" eb="37">
      <t>ショクシュ</t>
    </rPh>
    <rPh sb="39" eb="41">
      <t>ケンム</t>
    </rPh>
    <rPh sb="44" eb="46">
      <t>バアイ</t>
    </rPh>
    <rPh sb="47" eb="49">
      <t>ケンム</t>
    </rPh>
    <rPh sb="49" eb="50">
      <t>サキ</t>
    </rPh>
    <rPh sb="51" eb="53">
      <t>キンム</t>
    </rPh>
    <rPh sb="53" eb="56">
      <t>ジカンスウ</t>
    </rPh>
    <rPh sb="57" eb="58">
      <t>ノゾ</t>
    </rPh>
    <phoneticPr fontId="4"/>
  </si>
  <si>
    <t>　　　 ３　加算に係る要件　（介護予防含む）</t>
    <rPh sb="6" eb="8">
      <t>カサン</t>
    </rPh>
    <rPh sb="9" eb="10">
      <t>カカ</t>
    </rPh>
    <rPh sb="11" eb="13">
      <t>ヨウケン</t>
    </rPh>
    <rPh sb="15" eb="17">
      <t>カイゴ</t>
    </rPh>
    <rPh sb="17" eb="19">
      <t>ヨボウ</t>
    </rPh>
    <rPh sb="19" eb="20">
      <t>フク</t>
    </rPh>
    <phoneticPr fontId="4"/>
  </si>
  <si>
    <t>②/①</t>
    <phoneticPr fontId="4"/>
  </si>
  <si>
    <t>以上</t>
    <rPh sb="0" eb="2">
      <t>イジョウ</t>
    </rPh>
    <phoneticPr fontId="4"/>
  </si>
  <si>
    <t>介護職員</t>
    <rPh sb="0" eb="2">
      <t>カイゴ</t>
    </rPh>
    <rPh sb="2" eb="4">
      <t>ショクイン</t>
    </rPh>
    <phoneticPr fontId="4"/>
  </si>
  <si>
    <t>○○○○</t>
    <phoneticPr fontId="4"/>
  </si>
  <si>
    <t>△△△△</t>
    <phoneticPr fontId="4"/>
  </si>
  <si>
    <t>□□□□</t>
    <phoneticPr fontId="4"/>
  </si>
  <si>
    <t>◎◎◎◎</t>
    <phoneticPr fontId="4"/>
  </si>
  <si>
    <t>看護職員</t>
    <rPh sb="0" eb="2">
      <t>カンゴ</t>
    </rPh>
    <rPh sb="2" eb="4">
      <t>ショクイン</t>
    </rPh>
    <phoneticPr fontId="4"/>
  </si>
  <si>
    <t>◆◆◆◆</t>
    <phoneticPr fontId="4"/>
  </si>
  <si>
    <t>▲▲▲▲</t>
    <phoneticPr fontId="4"/>
  </si>
  <si>
    <t>☆☆☆☆</t>
    <phoneticPr fontId="4"/>
  </si>
  <si>
    <t>小規模多機能型居宅介護、看護小規模多機能型居宅介護、定期巡回・随時対応型訪問介護看護</t>
    <rPh sb="26" eb="30">
      <t>テイキジュンカイ</t>
    </rPh>
    <rPh sb="31" eb="42">
      <t>ズイジタイオウガタホウモンカイゴカンゴ</t>
    </rPh>
    <phoneticPr fontId="29"/>
  </si>
  <si>
    <t>特定施設入所生活介護、認知症対応型共同生活介護、短期入所生活介護、地域密着型介護老人福祉施設入居者生活介護</t>
    <rPh sb="0" eb="4">
      <t>トクテイシセツ</t>
    </rPh>
    <rPh sb="4" eb="10">
      <t>ニュウショセイカツカイゴ</t>
    </rPh>
    <rPh sb="11" eb="13">
      <t>ニンチ</t>
    </rPh>
    <rPh sb="13" eb="14">
      <t>ショウ</t>
    </rPh>
    <rPh sb="14" eb="17">
      <t>タイオウガタ</t>
    </rPh>
    <rPh sb="17" eb="19">
      <t>キョウドウ</t>
    </rPh>
    <rPh sb="19" eb="21">
      <t>セイカツ</t>
    </rPh>
    <rPh sb="21" eb="23">
      <t>カイゴ</t>
    </rPh>
    <phoneticPr fontId="4"/>
  </si>
  <si>
    <t>（Ⅲ）</t>
    <phoneticPr fontId="29"/>
  </si>
  <si>
    <t xml:space="preserve">・　職員の割合の算出に当たっては、常勤換算方法により算出した前年度（3月を除く。）の平均を用いることとする。 </t>
    <phoneticPr fontId="4"/>
  </si>
  <si>
    <t>％</t>
    <phoneticPr fontId="29"/>
  </si>
  <si>
    <r>
      <t>算定年度</t>
    </r>
    <r>
      <rPr>
        <sz val="8"/>
        <color indexed="8"/>
        <rFont val="ＭＳ Ｐゴシック"/>
        <family val="3"/>
        <charset val="128"/>
      </rPr>
      <t>（年度途中の場合は加算開始年月）</t>
    </r>
    <rPh sb="0" eb="2">
      <t>サンテイ</t>
    </rPh>
    <rPh sb="2" eb="4">
      <t>ネンド</t>
    </rPh>
    <rPh sb="5" eb="7">
      <t>ネンド</t>
    </rPh>
    <rPh sb="7" eb="9">
      <t>トチュウ</t>
    </rPh>
    <rPh sb="10" eb="12">
      <t>バアイ</t>
    </rPh>
    <rPh sb="13" eb="15">
      <t>カサン</t>
    </rPh>
    <rPh sb="15" eb="17">
      <t>カイシ</t>
    </rPh>
    <rPh sb="17" eb="18">
      <t>ネン</t>
    </rPh>
    <rPh sb="18" eb="19">
      <t>ツキ</t>
    </rPh>
    <phoneticPr fontId="4"/>
  </si>
  <si>
    <t>（介護予防）短期入所生活介護</t>
    <rPh sb="1" eb="3">
      <t>カイゴ</t>
    </rPh>
    <rPh sb="3" eb="5">
      <t>ヨボウ</t>
    </rPh>
    <rPh sb="6" eb="8">
      <t>タンキ</t>
    </rPh>
    <rPh sb="8" eb="10">
      <t>ニュウショ</t>
    </rPh>
    <rPh sb="10" eb="12">
      <t>セイカツ</t>
    </rPh>
    <rPh sb="12" eb="14">
      <t>カイゴ</t>
    </rPh>
    <phoneticPr fontId="4"/>
  </si>
  <si>
    <t>（介護予防）特定施設入居者生活介護</t>
    <rPh sb="1" eb="3">
      <t>カイゴ</t>
    </rPh>
    <rPh sb="3" eb="5">
      <t>ヨボウ</t>
    </rPh>
    <rPh sb="6" eb="17">
      <t>トクテイシセツニュウキョシャセイカツカイゴ</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</si>
  <si>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</si>
  <si>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看護小規模多機能型居宅介護</t>
    <rPh sb="0" eb="2">
      <t>カンゴ</t>
    </rPh>
    <rPh sb="2" eb="5">
      <t>ショウキボ</t>
    </rPh>
    <rPh sb="5" eb="9">
      <t>タキノウガタ</t>
    </rPh>
    <rPh sb="9" eb="11">
      <t>キョタク</t>
    </rPh>
    <rPh sb="11" eb="13">
      <t>カイゴ</t>
    </rPh>
    <phoneticPr fontId="4"/>
  </si>
  <si>
    <r>
      <t>「換算数」欄は、常勤換算後の数字を</t>
    </r>
    <r>
      <rPr>
        <u/>
        <sz val="9"/>
        <color rgb="FFFF0000"/>
        <rFont val="ＭＳ Ｐゴシック"/>
        <family val="3"/>
        <charset val="128"/>
      </rPr>
      <t>小数点第2位まで入力</t>
    </r>
    <r>
      <rPr>
        <sz val="9"/>
        <color indexed="8"/>
        <rFont val="ＭＳ Ｐゴシック"/>
        <family val="3"/>
        <charset val="128"/>
      </rPr>
      <t>してください（第3以下は切り捨て）。</t>
    </r>
    <rPh sb="1" eb="3">
      <t>カンザン</t>
    </rPh>
    <rPh sb="3" eb="4">
      <t>スウ</t>
    </rPh>
    <rPh sb="5" eb="6">
      <t>ラン</t>
    </rPh>
    <rPh sb="8" eb="10">
      <t>ジョウキン</t>
    </rPh>
    <rPh sb="10" eb="12">
      <t>カンザン</t>
    </rPh>
    <rPh sb="12" eb="13">
      <t>ゴ</t>
    </rPh>
    <rPh sb="14" eb="16">
      <t>スウジ</t>
    </rPh>
    <rPh sb="17" eb="20">
      <t>ショウスウテン</t>
    </rPh>
    <rPh sb="20" eb="21">
      <t>ダイ</t>
    </rPh>
    <rPh sb="22" eb="23">
      <t>イ</t>
    </rPh>
    <rPh sb="25" eb="27">
      <t>ニュウリョク</t>
    </rPh>
    <rPh sb="34" eb="35">
      <t>ダイ</t>
    </rPh>
    <rPh sb="36" eb="38">
      <t>イカ</t>
    </rPh>
    <rPh sb="39" eb="40">
      <t>キ</t>
    </rPh>
    <rPh sb="41" eb="42">
      <t>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</si>
</sst>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411]ge\.m"/>
    <numFmt numFmtId="178" formatCode="[$-411]ge\.m\.d;@"/>
    <numFmt numFmtId="179" formatCode="0.00_);[Red]\(0.00\)"/>
    <numFmt numFmtId="180" formatCode="0.0_ "/>
    <numFmt numFmtId="181" formatCode="0.00_ "/>
    <numFmt numFmtId="182" formatCode="&quot;令&quot;&quot;和&quot;\ 0"/>
  </numFmts>
  <fonts count="34">
    <font>
      <sz val="11"/>
      <color indexed="8"/>
      <name val="ＭＳ Ｐゴシック"/>
      <family val="3"/>
      <charset val="128"/>
      <scheme val="minor"/>
    </font>
    <font>
      <sz val="11"/>
      <color indexed="8"/>
      <name val="ＭＳ Ｐゴシック"/>
      <family val="3"/>
      <charset val="128"/>
    </font>
    <font>
      <sz val="11"/>
      <name val="ＭＳ Ｐゴシック"/>
      <family val="3"/>
      <charset val="128"/>
    </font>
    <font>
      <sz val="16"/>
      <color indexed="8"/>
      <name val="ＭＳ Ｐゴシック"/>
      <family val="3"/>
      <charset val="128"/>
    </font>
    <font>
      <sz val="6"/>
      <name val="ＭＳ Ｐゴシック"/>
      <family val="3"/>
      <charset val="128"/>
    </font>
    <font>
      <sz val="9"/>
      <color indexed="8"/>
      <name val="ＭＳ Ｐゴシック"/>
      <family val="3"/>
      <charset val="128"/>
    </font>
    <font>
      <b/>
      <sz val="11"/>
      <color indexed="8"/>
      <name val="ＭＳ Ｐゴシック"/>
      <family val="3"/>
      <charset val="128"/>
    </font>
    <font>
      <sz val="10"/>
      <color indexed="8"/>
      <name val="ＭＳ Ｐゴシック"/>
      <family val="3"/>
      <charset val="128"/>
    </font>
    <font>
      <u/>
      <sz val="9"/>
      <color indexed="8"/>
      <name val="ＭＳ Ｐゴシック"/>
      <family val="3"/>
      <charset val="128"/>
    </font>
    <font>
      <b/>
      <sz val="10"/>
      <color indexed="8"/>
      <name val="ＭＳ Ｐゴシック"/>
      <family val="3"/>
      <charset val="128"/>
    </font>
    <font>
      <sz val="8"/>
      <color indexed="8"/>
      <name val="ＭＳ Ｐゴシック"/>
      <family val="3"/>
      <charset val="128"/>
    </font>
    <font>
      <sz val="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b/>
      <sz val="9"/>
      <color indexed="81"/>
      <name val="MS P ゴシック"/>
      <family val="3"/>
      <charset val="128"/>
    </font>
    <font>
      <sz val="9"/>
      <color indexed="81"/>
      <name val="MS P ゴシック"/>
      <family val="3"/>
      <charset val="128"/>
    </font>
    <font>
      <u/>
      <sz val="9"/>
      <color rgb="FFFF0000"/>
      <name val="ＭＳ Ｐゴシック"/>
      <family val="3"/>
      <charset val="128"/>
    </font>
    <font>
      <sz val="10"/>
      <color theme="1"/>
      <name val="ＭＳ Ｐゴシック"/>
      <family val="3"/>
      <charset val="128"/>
    </font>
  </fonts>
  <fills count="35">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41"/>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94">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diagonal/>
    </border>
    <border>
      <left/>
      <right/>
      <top/>
      <bottom style="thin">
        <color indexed="64"/>
      </bottom>
      <diagonal/>
    </border>
    <border>
      <left/>
      <right/>
      <top style="thin">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bottom style="thin">
        <color indexed="64"/>
      </bottom>
      <diagonal/>
    </border>
    <border>
      <left style="double">
        <color indexed="64"/>
      </left>
      <right style="medium">
        <color indexed="64"/>
      </right>
      <top/>
      <bottom/>
      <diagonal/>
    </border>
    <border>
      <left style="medium">
        <color indexed="64"/>
      </left>
      <right style="hair">
        <color indexed="64"/>
      </right>
      <top/>
      <bottom style="thin">
        <color indexed="64"/>
      </bottom>
      <diagonal/>
    </border>
    <border>
      <left style="medium">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medium">
        <color indexed="64"/>
      </left>
      <right style="hair">
        <color indexed="64"/>
      </right>
      <top style="thin">
        <color indexed="64"/>
      </top>
      <bottom/>
      <diagonal/>
    </border>
    <border>
      <left style="double">
        <color indexed="64"/>
      </left>
      <right style="medium">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hair">
        <color indexed="64"/>
      </left>
      <right style="thin">
        <color indexed="64"/>
      </right>
      <top style="medium">
        <color indexed="64"/>
      </top>
      <bottom style="thin">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diagonalDown="1">
      <left/>
      <right style="medium">
        <color indexed="64"/>
      </right>
      <top/>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74059266945403"/>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top/>
      <bottom/>
      <diagonal/>
    </border>
  </borders>
  <cellStyleXfs count="43">
    <xf numFmtId="0" fontId="0" fillId="0" borderId="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3" fillId="29" borderId="0" applyNumberFormat="0" applyBorder="0" applyAlignment="0" applyProtection="0">
      <alignment vertical="center"/>
    </xf>
    <xf numFmtId="0" fontId="14" fillId="0" borderId="0" applyNumberFormat="0" applyFill="0" applyBorder="0" applyAlignment="0" applyProtection="0">
      <alignment vertical="center"/>
    </xf>
    <xf numFmtId="0" fontId="15" fillId="30" borderId="84" applyNumberFormat="0" applyAlignment="0" applyProtection="0">
      <alignment vertical="center"/>
    </xf>
    <xf numFmtId="0" fontId="16" fillId="31" borderId="0" applyNumberFormat="0" applyBorder="0" applyAlignment="0" applyProtection="0">
      <alignment vertical="center"/>
    </xf>
    <xf numFmtId="0" fontId="12" fillId="2" borderId="85" applyNumberFormat="0" applyAlignment="0" applyProtection="0">
      <alignment vertical="center"/>
    </xf>
    <xf numFmtId="0" fontId="17" fillId="0" borderId="86" applyNumberFormat="0" applyFill="0" applyAlignment="0" applyProtection="0">
      <alignment vertical="center"/>
    </xf>
    <xf numFmtId="0" fontId="18" fillId="32" borderId="0" applyNumberFormat="0" applyBorder="0" applyAlignment="0" applyProtection="0">
      <alignment vertical="center"/>
    </xf>
    <xf numFmtId="0" fontId="19" fillId="33" borderId="87" applyNumberFormat="0" applyAlignment="0" applyProtection="0">
      <alignment vertical="center"/>
    </xf>
    <xf numFmtId="0" fontId="20" fillId="0" borderId="0" applyNumberFormat="0" applyFill="0" applyBorder="0" applyAlignment="0" applyProtection="0">
      <alignment vertical="center"/>
    </xf>
    <xf numFmtId="0" fontId="21" fillId="0" borderId="88" applyNumberFormat="0" applyFill="0" applyAlignment="0" applyProtection="0">
      <alignment vertical="center"/>
    </xf>
    <xf numFmtId="0" fontId="22" fillId="0" borderId="89" applyNumberFormat="0" applyFill="0" applyAlignment="0" applyProtection="0">
      <alignment vertical="center"/>
    </xf>
    <xf numFmtId="0" fontId="23" fillId="0" borderId="90" applyNumberFormat="0" applyFill="0" applyAlignment="0" applyProtection="0">
      <alignment vertical="center"/>
    </xf>
    <xf numFmtId="0" fontId="23" fillId="0" borderId="0" applyNumberFormat="0" applyFill="0" applyBorder="0" applyAlignment="0" applyProtection="0">
      <alignment vertical="center"/>
    </xf>
    <xf numFmtId="0" fontId="24" fillId="0" borderId="91" applyNumberFormat="0" applyFill="0" applyAlignment="0" applyProtection="0">
      <alignment vertical="center"/>
    </xf>
    <xf numFmtId="0" fontId="25" fillId="33" borderId="92" applyNumberFormat="0" applyAlignment="0" applyProtection="0">
      <alignment vertical="center"/>
    </xf>
    <xf numFmtId="0" fontId="26" fillId="0" borderId="0" applyNumberFormat="0" applyFill="0" applyBorder="0" applyAlignment="0" applyProtection="0">
      <alignment vertical="center"/>
    </xf>
    <xf numFmtId="0" fontId="27" fillId="3" borderId="87" applyNumberFormat="0" applyAlignment="0" applyProtection="0">
      <alignment vertical="center"/>
    </xf>
    <xf numFmtId="0" fontId="2" fillId="0" borderId="0"/>
    <xf numFmtId="0" fontId="28" fillId="34" borderId="0" applyNumberFormat="0" applyBorder="0" applyAlignment="0" applyProtection="0">
      <alignment vertical="center"/>
    </xf>
  </cellStyleXfs>
  <cellXfs count="137">
    <xf numFmtId="0" fontId="0" fillId="0" borderId="0" xfId="0" applyFont="1" applyAlignment="1">
      <alignment vertical="center"/>
    </xf>
    <xf numFmtId="0" fontId="1" fillId="0" borderId="0" xfId="41" applyFont="1" applyAlignment="1">
      <alignment vertical="center"/>
    </xf>
    <xf numFmtId="0" fontId="1" fillId="0" borderId="1" xfId="41" applyFont="1" applyBorder="1" applyAlignment="1">
      <alignment vertical="center"/>
    </xf>
    <xf numFmtId="0" fontId="1" fillId="0" borderId="2" xfId="41" applyFont="1" applyBorder="1" applyAlignment="1">
      <alignment vertical="center"/>
    </xf>
    <xf numFmtId="0" fontId="1" fillId="0" borderId="3" xfId="41" applyFont="1" applyBorder="1" applyAlignment="1">
      <alignment vertical="center"/>
    </xf>
    <xf numFmtId="0" fontId="5" fillId="0" borderId="0" xfId="41" applyFont="1" applyBorder="1" applyAlignment="1">
      <alignment horizontal="center" vertical="center"/>
    </xf>
    <xf numFmtId="0" fontId="5" fillId="5" borderId="0" xfId="41" applyFont="1" applyFill="1" applyBorder="1" applyAlignment="1">
      <alignment vertical="center"/>
    </xf>
    <xf numFmtId="0" fontId="1" fillId="0" borderId="4" xfId="41" applyFont="1" applyBorder="1" applyAlignment="1">
      <alignment vertical="center"/>
    </xf>
    <xf numFmtId="0" fontId="6" fillId="0" borderId="0" xfId="41" applyFont="1" applyAlignment="1">
      <alignment vertical="center"/>
    </xf>
    <xf numFmtId="0" fontId="5" fillId="0" borderId="5" xfId="41" applyFont="1" applyBorder="1" applyAlignment="1">
      <alignment vertical="center"/>
    </xf>
    <xf numFmtId="0" fontId="1" fillId="0" borderId="0" xfId="41" applyFont="1" applyBorder="1" applyAlignment="1">
      <alignment vertical="center"/>
    </xf>
    <xf numFmtId="0" fontId="7" fillId="5" borderId="6" xfId="41" applyFont="1" applyFill="1" applyBorder="1" applyAlignment="1">
      <alignment horizontal="center" vertical="center"/>
    </xf>
    <xf numFmtId="0" fontId="7" fillId="0" borderId="0" xfId="41" applyFont="1" applyAlignment="1">
      <alignment vertical="center"/>
    </xf>
    <xf numFmtId="0" fontId="7" fillId="5" borderId="7" xfId="41" applyFont="1" applyFill="1" applyBorder="1" applyAlignment="1">
      <alignment horizontal="center" vertical="center"/>
    </xf>
    <xf numFmtId="0" fontId="7" fillId="5" borderId="7" xfId="41" applyFont="1" applyFill="1" applyBorder="1" applyAlignment="1">
      <alignment vertical="center"/>
    </xf>
    <xf numFmtId="0" fontId="7" fillId="5" borderId="7" xfId="41" applyFont="1" applyFill="1" applyBorder="1" applyAlignment="1">
      <alignment horizontal="right" vertical="center"/>
    </xf>
    <xf numFmtId="0" fontId="7" fillId="4" borderId="0" xfId="41" applyFont="1" applyFill="1" applyBorder="1" applyAlignment="1">
      <alignment horizontal="left" vertical="center"/>
    </xf>
    <xf numFmtId="0" fontId="7" fillId="4" borderId="0" xfId="41" applyFont="1" applyFill="1" applyBorder="1" applyAlignment="1">
      <alignment horizontal="center" vertical="center"/>
    </xf>
    <xf numFmtId="0" fontId="5" fillId="0" borderId="0" xfId="41" applyFont="1" applyBorder="1" applyAlignment="1">
      <alignment vertical="center"/>
    </xf>
    <xf numFmtId="0" fontId="1" fillId="0" borderId="8" xfId="41" applyFont="1" applyBorder="1" applyAlignment="1">
      <alignment vertical="center"/>
    </xf>
    <xf numFmtId="0" fontId="1" fillId="0" borderId="9" xfId="41" applyFont="1" applyBorder="1" applyAlignment="1">
      <alignment vertical="center"/>
    </xf>
    <xf numFmtId="0" fontId="9" fillId="0" borderId="9" xfId="41" applyFont="1" applyBorder="1" applyAlignment="1">
      <alignment vertical="center"/>
    </xf>
    <xf numFmtId="0" fontId="7" fillId="0" borderId="9" xfId="41" applyFont="1" applyBorder="1" applyAlignment="1">
      <alignment vertical="center"/>
    </xf>
    <xf numFmtId="0" fontId="1" fillId="0" borderId="10" xfId="41" applyFont="1" applyBorder="1" applyAlignment="1">
      <alignment vertical="center"/>
    </xf>
    <xf numFmtId="0" fontId="10" fillId="0" borderId="0" xfId="41" applyFont="1" applyAlignment="1">
      <alignment vertical="center"/>
    </xf>
    <xf numFmtId="0" fontId="5" fillId="0" borderId="0" xfId="41" applyFont="1" applyAlignment="1">
      <alignment vertical="center"/>
    </xf>
    <xf numFmtId="0" fontId="9" fillId="0" borderId="0" xfId="41" applyFont="1" applyAlignment="1">
      <alignment vertical="center"/>
    </xf>
    <xf numFmtId="0" fontId="7" fillId="0" borderId="11" xfId="41" applyFont="1" applyBorder="1" applyAlignment="1">
      <alignment horizontal="center" vertical="center" textRotation="255" shrinkToFit="1"/>
    </xf>
    <xf numFmtId="0" fontId="7" fillId="0" borderId="12" xfId="41" applyFont="1" applyBorder="1" applyAlignment="1">
      <alignment horizontal="center" vertical="center" textRotation="255" shrinkToFit="1"/>
    </xf>
    <xf numFmtId="0" fontId="7" fillId="0" borderId="13" xfId="41" applyFont="1" applyBorder="1" applyAlignment="1">
      <alignment horizontal="center" vertical="center" textRotation="255" shrinkToFit="1"/>
    </xf>
    <xf numFmtId="0" fontId="7" fillId="0" borderId="14" xfId="41" applyFont="1" applyBorder="1" applyAlignment="1">
      <alignment horizontal="center" vertical="center" textRotation="255" shrinkToFit="1"/>
    </xf>
    <xf numFmtId="0" fontId="7" fillId="0" borderId="15" xfId="41" applyFont="1" applyBorder="1" applyAlignment="1">
      <alignment horizontal="center" vertical="center" textRotation="255" shrinkToFit="1"/>
    </xf>
    <xf numFmtId="0" fontId="7" fillId="0" borderId="16" xfId="41" applyFont="1" applyBorder="1" applyAlignment="1">
      <alignment horizontal="center" vertical="center" textRotation="255" shrinkToFit="1"/>
    </xf>
    <xf numFmtId="0" fontId="7" fillId="5" borderId="17" xfId="41" applyFont="1" applyFill="1" applyBorder="1" applyAlignment="1">
      <alignment horizontal="center" vertical="center"/>
    </xf>
    <xf numFmtId="179" fontId="7" fillId="5" borderId="18" xfId="41" applyNumberFormat="1" applyFont="1" applyFill="1" applyBorder="1" applyAlignment="1">
      <alignment horizontal="center" vertical="center"/>
    </xf>
    <xf numFmtId="180" fontId="7" fillId="0" borderId="19" xfId="41" applyNumberFormat="1" applyFont="1" applyBorder="1" applyAlignment="1">
      <alignment horizontal="center" vertical="center"/>
    </xf>
    <xf numFmtId="179" fontId="7" fillId="5" borderId="20" xfId="41" applyNumberFormat="1" applyFont="1" applyFill="1" applyBorder="1" applyAlignment="1">
      <alignment horizontal="center" vertical="center"/>
    </xf>
    <xf numFmtId="179" fontId="7" fillId="5" borderId="21" xfId="41" applyNumberFormat="1" applyFont="1" applyFill="1" applyBorder="1" applyAlignment="1">
      <alignment horizontal="center" vertical="center"/>
    </xf>
    <xf numFmtId="180" fontId="7" fillId="0" borderId="22" xfId="41" applyNumberFormat="1" applyFont="1" applyBorder="1" applyAlignment="1">
      <alignment horizontal="center" vertical="center"/>
    </xf>
    <xf numFmtId="179" fontId="7" fillId="5" borderId="23" xfId="41" applyNumberFormat="1" applyFont="1" applyFill="1" applyBorder="1" applyAlignment="1">
      <alignment horizontal="center" vertical="center"/>
    </xf>
    <xf numFmtId="0" fontId="7" fillId="5" borderId="24" xfId="41" applyFont="1" applyFill="1" applyBorder="1" applyAlignment="1">
      <alignment horizontal="center" vertical="center"/>
    </xf>
    <xf numFmtId="179" fontId="7" fillId="5" borderId="25" xfId="41" applyNumberFormat="1" applyFont="1" applyFill="1" applyBorder="1" applyAlignment="1">
      <alignment horizontal="center" vertical="center"/>
    </xf>
    <xf numFmtId="179" fontId="7" fillId="5" borderId="26" xfId="41" applyNumberFormat="1" applyFont="1" applyFill="1" applyBorder="1" applyAlignment="1">
      <alignment horizontal="center" vertical="center"/>
    </xf>
    <xf numFmtId="179" fontId="7" fillId="5" borderId="27" xfId="41" applyNumberFormat="1" applyFont="1" applyFill="1" applyBorder="1" applyAlignment="1">
      <alignment horizontal="center" vertical="center"/>
    </xf>
    <xf numFmtId="0" fontId="7" fillId="5" borderId="28" xfId="41" applyFont="1" applyFill="1" applyBorder="1" applyAlignment="1">
      <alignment horizontal="center" vertical="center"/>
    </xf>
    <xf numFmtId="179" fontId="7" fillId="5" borderId="29" xfId="41" applyNumberFormat="1" applyFont="1" applyFill="1" applyBorder="1" applyAlignment="1">
      <alignment horizontal="center" vertical="center"/>
    </xf>
    <xf numFmtId="179" fontId="7" fillId="5" borderId="30" xfId="41" applyNumberFormat="1" applyFont="1" applyFill="1" applyBorder="1" applyAlignment="1">
      <alignment horizontal="center" vertical="center"/>
    </xf>
    <xf numFmtId="179" fontId="7" fillId="5" borderId="31" xfId="41" applyNumberFormat="1" applyFont="1" applyFill="1" applyBorder="1" applyAlignment="1">
      <alignment horizontal="center" vertical="center"/>
    </xf>
    <xf numFmtId="179" fontId="7" fillId="0" borderId="32" xfId="41" applyNumberFormat="1" applyFont="1" applyBorder="1" applyAlignment="1">
      <alignment horizontal="center" vertical="center"/>
    </xf>
    <xf numFmtId="181" fontId="11" fillId="0" borderId="33" xfId="41" applyNumberFormat="1" applyFont="1" applyBorder="1" applyAlignment="1">
      <alignment horizontal="center" vertical="center"/>
    </xf>
    <xf numFmtId="0" fontId="7" fillId="0" borderId="34" xfId="41" applyFont="1" applyBorder="1" applyAlignment="1">
      <alignment vertical="center" wrapText="1" shrinkToFit="1"/>
    </xf>
    <xf numFmtId="0" fontId="7" fillId="0" borderId="9" xfId="41" applyFont="1" applyBorder="1" applyAlignment="1">
      <alignment vertical="center" wrapText="1" shrinkToFit="1"/>
    </xf>
    <xf numFmtId="0" fontId="7" fillId="0" borderId="35" xfId="41" applyFont="1" applyBorder="1" applyAlignment="1">
      <alignment vertical="center" wrapText="1" shrinkToFit="1"/>
    </xf>
    <xf numFmtId="0" fontId="7" fillId="0" borderId="36" xfId="41" applyNumberFormat="1" applyFont="1" applyBorder="1" applyAlignment="1">
      <alignment horizontal="center" vertical="center"/>
    </xf>
    <xf numFmtId="0" fontId="11" fillId="0" borderId="35" xfId="41" applyNumberFormat="1" applyFont="1" applyBorder="1" applyAlignment="1">
      <alignment horizontal="center" vertical="center"/>
    </xf>
    <xf numFmtId="179" fontId="7" fillId="0" borderId="37" xfId="41" applyNumberFormat="1" applyFont="1" applyBorder="1" applyAlignment="1">
      <alignment horizontal="center" vertical="center"/>
    </xf>
    <xf numFmtId="181" fontId="11" fillId="0" borderId="38" xfId="41" applyNumberFormat="1" applyFont="1" applyBorder="1" applyAlignment="1">
      <alignment horizontal="center" vertical="center"/>
    </xf>
    <xf numFmtId="0" fontId="10" fillId="0" borderId="0" xfId="41" applyFont="1" applyBorder="1" applyAlignment="1">
      <alignment vertical="center"/>
    </xf>
    <xf numFmtId="180" fontId="10" fillId="0" borderId="0" xfId="41" applyNumberFormat="1" applyFont="1" applyBorder="1" applyAlignment="1">
      <alignment horizontal="center" vertical="center"/>
    </xf>
    <xf numFmtId="180" fontId="7" fillId="0" borderId="0" xfId="41" applyNumberFormat="1" applyFont="1" applyBorder="1" applyAlignment="1">
      <alignment horizontal="center" vertical="center"/>
    </xf>
    <xf numFmtId="0" fontId="10" fillId="0" borderId="0" xfId="41" applyFont="1" applyAlignment="1">
      <alignment horizontal="center" vertical="center"/>
    </xf>
    <xf numFmtId="9" fontId="10" fillId="0" borderId="0" xfId="41" applyNumberFormat="1" applyFont="1" applyAlignment="1">
      <alignment horizontal="center" vertical="center"/>
    </xf>
    <xf numFmtId="0" fontId="7" fillId="0" borderId="0" xfId="41" applyFont="1" applyBorder="1" applyAlignment="1">
      <alignment vertical="center"/>
    </xf>
    <xf numFmtId="180" fontId="10" fillId="0" borderId="0" xfId="41" applyNumberFormat="1" applyFont="1" applyBorder="1" applyAlignment="1">
      <alignment horizontal="center"/>
    </xf>
    <xf numFmtId="0" fontId="33" fillId="0" borderId="0" xfId="41" applyFont="1" applyAlignment="1">
      <alignment vertical="center"/>
    </xf>
    <xf numFmtId="179" fontId="7" fillId="0" borderId="75" xfId="41" applyNumberFormat="1" applyFont="1" applyBorder="1" applyAlignment="1">
      <alignment horizontal="center" vertical="center"/>
    </xf>
    <xf numFmtId="179" fontId="7" fillId="0" borderId="76" xfId="41" applyNumberFormat="1" applyFont="1" applyBorder="1" applyAlignment="1">
      <alignment horizontal="center" vertical="center"/>
    </xf>
    <xf numFmtId="179" fontId="7" fillId="0" borderId="79" xfId="41" applyNumberFormat="1" applyFont="1" applyBorder="1" applyAlignment="1">
      <alignment horizontal="center" vertical="center"/>
    </xf>
    <xf numFmtId="179" fontId="7" fillId="0" borderId="80" xfId="41" applyNumberFormat="1" applyFont="1" applyBorder="1" applyAlignment="1">
      <alignment horizontal="center" vertical="center"/>
    </xf>
    <xf numFmtId="0" fontId="1" fillId="0" borderId="81" xfId="41" applyFont="1" applyBorder="1" applyAlignment="1">
      <alignment horizontal="center" vertical="center"/>
    </xf>
    <xf numFmtId="0" fontId="1" fillId="0" borderId="82" xfId="41" applyFont="1" applyBorder="1" applyAlignment="1">
      <alignment horizontal="center" vertical="center"/>
    </xf>
    <xf numFmtId="0" fontId="1" fillId="0" borderId="83" xfId="41" applyFont="1" applyBorder="1" applyAlignment="1">
      <alignment horizontal="center" vertical="center"/>
    </xf>
    <xf numFmtId="0" fontId="1" fillId="0" borderId="81" xfId="41" applyNumberFormat="1" applyFont="1" applyBorder="1" applyAlignment="1">
      <alignment horizontal="center" vertical="center"/>
    </xf>
    <xf numFmtId="0" fontId="1" fillId="0" borderId="82" xfId="41" applyNumberFormat="1" applyFont="1" applyBorder="1" applyAlignment="1">
      <alignment horizontal="center" vertical="center"/>
    </xf>
    <xf numFmtId="0" fontId="1" fillId="0" borderId="83" xfId="41" applyNumberFormat="1" applyFont="1" applyBorder="1" applyAlignment="1">
      <alignment horizontal="center" vertical="center"/>
    </xf>
    <xf numFmtId="0" fontId="1" fillId="0" borderId="93" xfId="41" applyFont="1" applyBorder="1" applyAlignment="1">
      <alignment horizontal="center" vertical="center"/>
    </xf>
    <xf numFmtId="0" fontId="7" fillId="0" borderId="73" xfId="41" applyFont="1" applyBorder="1" applyAlignment="1">
      <alignment vertical="center" wrapText="1" shrinkToFit="1"/>
    </xf>
    <xf numFmtId="0" fontId="7" fillId="0" borderId="74" xfId="41" applyFont="1" applyBorder="1" applyAlignment="1">
      <alignment vertical="center" wrapText="1" shrinkToFit="1"/>
    </xf>
    <xf numFmtId="0" fontId="7" fillId="0" borderId="38" xfId="41" applyFont="1" applyBorder="1" applyAlignment="1">
      <alignment vertical="center" wrapText="1" shrinkToFit="1"/>
    </xf>
    <xf numFmtId="179" fontId="7" fillId="0" borderId="60" xfId="41" applyNumberFormat="1" applyFont="1" applyBorder="1" applyAlignment="1">
      <alignment horizontal="center" vertical="center"/>
    </xf>
    <xf numFmtId="179" fontId="7" fillId="0" borderId="68" xfId="41" applyNumberFormat="1" applyFont="1" applyBorder="1" applyAlignment="1">
      <alignment horizontal="center" vertical="center"/>
    </xf>
    <xf numFmtId="179" fontId="7" fillId="0" borderId="67" xfId="41" applyNumberFormat="1" applyFont="1" applyBorder="1" applyAlignment="1">
      <alignment horizontal="center" vertical="center"/>
    </xf>
    <xf numFmtId="179" fontId="7" fillId="0" borderId="61" xfId="41" applyNumberFormat="1" applyFont="1" applyBorder="1" applyAlignment="1">
      <alignment horizontal="center" vertical="center"/>
    </xf>
    <xf numFmtId="0" fontId="7" fillId="0" borderId="71" xfId="41" applyNumberFormat="1" applyFont="1" applyBorder="1" applyAlignment="1">
      <alignment horizontal="center" vertical="center"/>
    </xf>
    <xf numFmtId="0" fontId="7" fillId="0" borderId="72" xfId="41" applyNumberFormat="1" applyFont="1" applyBorder="1" applyAlignment="1">
      <alignment horizontal="center" vertical="center"/>
    </xf>
    <xf numFmtId="179" fontId="7" fillId="0" borderId="69" xfId="41" applyNumberFormat="1" applyFont="1" applyBorder="1" applyAlignment="1">
      <alignment horizontal="center" vertical="center"/>
    </xf>
    <xf numFmtId="179" fontId="7" fillId="0" borderId="70" xfId="41" applyNumberFormat="1" applyFont="1" applyBorder="1" applyAlignment="1">
      <alignment horizontal="center" vertical="center"/>
    </xf>
    <xf numFmtId="0" fontId="7" fillId="0" borderId="77" xfId="41" applyNumberFormat="1" applyFont="1" applyBorder="1" applyAlignment="1">
      <alignment horizontal="center" vertical="center"/>
    </xf>
    <xf numFmtId="0" fontId="7" fillId="0" borderId="78" xfId="41" applyNumberFormat="1" applyFont="1" applyBorder="1" applyAlignment="1">
      <alignment horizontal="center" vertical="center"/>
    </xf>
    <xf numFmtId="180" fontId="7" fillId="5" borderId="57" xfId="41" applyNumberFormat="1" applyFont="1" applyFill="1" applyBorder="1" applyAlignment="1">
      <alignment horizontal="center" vertical="center"/>
    </xf>
    <xf numFmtId="180" fontId="7" fillId="5" borderId="59" xfId="41" applyNumberFormat="1" applyFont="1" applyFill="1" applyBorder="1" applyAlignment="1">
      <alignment horizontal="center" vertical="center"/>
    </xf>
    <xf numFmtId="0" fontId="7" fillId="5" borderId="57" xfId="41" applyFont="1" applyFill="1" applyBorder="1" applyAlignment="1">
      <alignment horizontal="center" vertical="center"/>
    </xf>
    <xf numFmtId="0" fontId="2" fillId="0" borderId="58" xfId="41" applyFont="1" applyBorder="1" applyAlignment="1">
      <alignment horizontal="center" vertical="center"/>
    </xf>
    <xf numFmtId="0" fontId="7" fillId="5" borderId="62" xfId="41" applyFont="1" applyFill="1" applyBorder="1" applyAlignment="1">
      <alignment horizontal="center" vertical="center"/>
    </xf>
    <xf numFmtId="0" fontId="2" fillId="0" borderId="63" xfId="41" applyFont="1" applyBorder="1" applyAlignment="1">
      <alignment horizontal="center" vertical="center"/>
    </xf>
    <xf numFmtId="0" fontId="7" fillId="5" borderId="62" xfId="41" applyFont="1" applyFill="1" applyBorder="1" applyAlignment="1">
      <alignment horizontal="center" vertical="center" shrinkToFit="1"/>
    </xf>
    <xf numFmtId="0" fontId="7" fillId="5" borderId="64" xfId="41" applyFont="1" applyFill="1" applyBorder="1" applyAlignment="1">
      <alignment horizontal="center" vertical="center" shrinkToFit="1"/>
    </xf>
    <xf numFmtId="0" fontId="7" fillId="0" borderId="65" xfId="41" applyFont="1" applyBorder="1" applyAlignment="1">
      <alignment vertical="center" wrapText="1" shrinkToFit="1"/>
    </xf>
    <xf numFmtId="0" fontId="7" fillId="0" borderId="66" xfId="41" applyFont="1" applyBorder="1" applyAlignment="1">
      <alignment vertical="center" wrapText="1" shrinkToFit="1"/>
    </xf>
    <xf numFmtId="0" fontId="7" fillId="0" borderId="33" xfId="41" applyFont="1" applyBorder="1" applyAlignment="1">
      <alignment vertical="center" wrapText="1" shrinkToFit="1"/>
    </xf>
    <xf numFmtId="0" fontId="7" fillId="5" borderId="53" xfId="41" applyFont="1" applyFill="1" applyBorder="1" applyAlignment="1">
      <alignment horizontal="center" vertical="center"/>
    </xf>
    <xf numFmtId="0" fontId="7" fillId="5" borderId="54" xfId="41" applyFont="1" applyFill="1" applyBorder="1" applyAlignment="1">
      <alignment horizontal="center" vertical="center"/>
    </xf>
    <xf numFmtId="178" fontId="7" fillId="5" borderId="53" xfId="41" applyNumberFormat="1" applyFont="1" applyFill="1" applyBorder="1" applyAlignment="1">
      <alignment horizontal="center" vertical="center"/>
    </xf>
    <xf numFmtId="0" fontId="2" fillId="0" borderId="55" xfId="41" applyBorder="1"/>
    <xf numFmtId="180" fontId="7" fillId="0" borderId="56" xfId="41" applyNumberFormat="1" applyFont="1" applyBorder="1" applyAlignment="1">
      <alignment horizontal="center" vertical="center"/>
    </xf>
    <xf numFmtId="0" fontId="7" fillId="5" borderId="58" xfId="41" applyFont="1" applyFill="1" applyBorder="1" applyAlignment="1">
      <alignment horizontal="center" vertical="center"/>
    </xf>
    <xf numFmtId="0" fontId="2" fillId="0" borderId="59" xfId="41" applyBorder="1"/>
    <xf numFmtId="0" fontId="7" fillId="0" borderId="39" xfId="41" applyFont="1" applyBorder="1" applyAlignment="1">
      <alignment horizontal="center" vertical="center"/>
    </xf>
    <xf numFmtId="0" fontId="7" fillId="0" borderId="40" xfId="41" applyFont="1" applyBorder="1" applyAlignment="1">
      <alignment horizontal="center" vertical="center"/>
    </xf>
    <xf numFmtId="0" fontId="7" fillId="0" borderId="41" xfId="41" applyFont="1" applyBorder="1" applyAlignment="1">
      <alignment horizontal="center" vertical="center"/>
    </xf>
    <xf numFmtId="0" fontId="7" fillId="0" borderId="42" xfId="41" applyFont="1" applyBorder="1" applyAlignment="1">
      <alignment horizontal="center" vertical="center"/>
    </xf>
    <xf numFmtId="0" fontId="7" fillId="0" borderId="43" xfId="41" applyFont="1" applyBorder="1" applyAlignment="1">
      <alignment horizontal="center" vertical="center"/>
    </xf>
    <xf numFmtId="0" fontId="7" fillId="0" borderId="44" xfId="41" applyFont="1" applyBorder="1" applyAlignment="1">
      <alignment horizontal="center" vertical="center"/>
    </xf>
    <xf numFmtId="0" fontId="7" fillId="0" borderId="45" xfId="41" applyFont="1" applyBorder="1" applyAlignment="1">
      <alignment horizontal="center" vertical="center"/>
    </xf>
    <xf numFmtId="0" fontId="7" fillId="0" borderId="42" xfId="41" applyFont="1" applyBorder="1" applyAlignment="1">
      <alignment horizontal="center" vertical="center" wrapText="1"/>
    </xf>
    <xf numFmtId="0" fontId="2" fillId="0" borderId="46" xfId="41" applyBorder="1"/>
    <xf numFmtId="0" fontId="2" fillId="0" borderId="44" xfId="41" applyBorder="1"/>
    <xf numFmtId="0" fontId="2" fillId="0" borderId="47" xfId="41" applyBorder="1"/>
    <xf numFmtId="177" fontId="7" fillId="0" borderId="20" xfId="41" applyNumberFormat="1" applyFont="1" applyBorder="1" applyAlignment="1">
      <alignment horizontal="center" vertical="center"/>
    </xf>
    <xf numFmtId="177" fontId="7" fillId="0" borderId="48" xfId="41" applyNumberFormat="1" applyFont="1" applyBorder="1" applyAlignment="1">
      <alignment horizontal="center" vertical="center"/>
    </xf>
    <xf numFmtId="0" fontId="7" fillId="0" borderId="49" xfId="41" applyFont="1" applyBorder="1" applyAlignment="1">
      <alignment horizontal="center" vertical="center"/>
    </xf>
    <xf numFmtId="0" fontId="7" fillId="0" borderId="50" xfId="41" applyFont="1" applyBorder="1" applyAlignment="1">
      <alignment horizontal="center" vertical="center"/>
    </xf>
    <xf numFmtId="0" fontId="7" fillId="0" borderId="46" xfId="41" applyFont="1" applyBorder="1" applyAlignment="1">
      <alignment horizontal="center" vertical="center" wrapText="1"/>
    </xf>
    <xf numFmtId="0" fontId="7" fillId="0" borderId="47" xfId="41" applyFont="1" applyBorder="1" applyAlignment="1">
      <alignment horizontal="center" vertical="center" wrapText="1"/>
    </xf>
    <xf numFmtId="177" fontId="7" fillId="0" borderId="51" xfId="41" applyNumberFormat="1" applyFont="1" applyBorder="1" applyAlignment="1">
      <alignment horizontal="center" vertical="center"/>
    </xf>
    <xf numFmtId="177" fontId="7" fillId="0" borderId="52" xfId="41" applyNumberFormat="1" applyFont="1" applyBorder="1" applyAlignment="1">
      <alignment horizontal="center" vertical="center"/>
    </xf>
    <xf numFmtId="0" fontId="7" fillId="5" borderId="7" xfId="41" applyFont="1" applyFill="1" applyBorder="1" applyAlignment="1">
      <alignment horizontal="left" vertical="center"/>
    </xf>
    <xf numFmtId="176" fontId="7" fillId="5" borderId="7" xfId="41" applyNumberFormat="1" applyFont="1" applyFill="1" applyBorder="1" applyAlignment="1">
      <alignment horizontal="left" vertical="center"/>
    </xf>
    <xf numFmtId="0" fontId="5" fillId="0" borderId="0" xfId="41" applyFont="1" applyBorder="1" applyAlignment="1">
      <alignment horizontal="center" vertical="center" wrapText="1"/>
    </xf>
    <xf numFmtId="0" fontId="5" fillId="0" borderId="0" xfId="41" applyFont="1" applyBorder="1" applyAlignment="1">
      <alignment horizontal="left" vertical="center" wrapText="1"/>
    </xf>
    <xf numFmtId="182" fontId="7" fillId="5" borderId="7" xfId="41" applyNumberFormat="1" applyFont="1" applyFill="1" applyBorder="1" applyAlignment="1">
      <alignment horizontal="center" vertical="center"/>
    </xf>
    <xf numFmtId="0" fontId="3" fillId="0" borderId="0" xfId="41" applyFont="1" applyAlignment="1">
      <alignment horizontal="left" vertical="center"/>
    </xf>
    <xf numFmtId="0" fontId="5" fillId="0" borderId="5" xfId="41" applyFont="1" applyBorder="1" applyAlignment="1">
      <alignment horizontal="center" vertical="center"/>
    </xf>
    <xf numFmtId="0" fontId="5" fillId="0" borderId="0" xfId="41" applyFont="1" applyBorder="1" applyAlignment="1">
      <alignment horizontal="center" vertical="center"/>
    </xf>
    <xf numFmtId="0" fontId="5" fillId="0" borderId="0" xfId="41" applyFont="1" applyBorder="1" applyAlignment="1">
      <alignment horizontal="left" vertical="center"/>
    </xf>
    <xf numFmtId="0" fontId="7" fillId="5" borderId="6" xfId="41" applyFont="1" applyFill="1" applyBorder="1" applyAlignment="1">
      <alignment horizontal="left" vertical="center"/>
    </xf>
    <xf numFmtId="0" fontId="8" fillId="0" borderId="0" xfId="41" applyFont="1" applyAlignment="1">
      <alignment horizontal="lef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27</xdr:col>
      <xdr:colOff>38072</xdr:colOff>
      <xdr:row>12</xdr:row>
      <xdr:rowOff>76349</xdr:rowOff>
    </xdr:from>
    <xdr:to>
      <xdr:col>30</xdr:col>
      <xdr:colOff>22</xdr:colOff>
      <xdr:row>14</xdr:row>
      <xdr:rowOff>38174</xdr:rowOff>
    </xdr:to>
    <xdr:sp macro="" textlink="" fLocksText="0">
      <xdr:nvSpPr>
        <xdr:cNvPr id="11" name="AutoShape 1"/>
        <xdr:cNvSpPr/>
      </xdr:nvSpPr>
      <xdr:spPr bwMode="auto">
        <a:xfrm>
          <a:off x="11820525" y="2324100"/>
          <a:ext cx="1714500" cy="304800"/>
        </a:xfrm>
        <a:prstGeom prst="roundRect">
          <a:avLst>
            <a:gd name="adj" fmla="val 16667"/>
          </a:avLst>
        </a:prstGeom>
        <a:solidFill>
          <a:srgbClr val="FFFF99"/>
        </a:solidFill>
        <a:ln w="9525">
          <a:solidFill>
            <a:srgbClr val="000000"/>
          </a:solidFill>
          <a:round/>
        </a:ln>
      </xdr:spPr>
      <xdr:txBody>
        <a:bodyPr vertOverflow="clip" wrap="square" lIns="36576" tIns="22860" rIns="36576" bIns="22860" anchor="ctr" upright="1"/>
        <a:lstStyle/>
        <a:p>
          <a:pPr algn="ctr" rtl="0"/>
          <a:r>
            <a:rPr lang="ja-JP" altLang="en-US" sz="1600" b="0" i="0" u="none" baseline="0">
              <a:solidFill>
                <a:srgbClr val="000000"/>
              </a:solidFill>
              <a:latin typeface="ＭＳ Ｐゴシック"/>
              <a:ea typeface="ＭＳ Ｐゴシック"/>
            </a:rPr>
            <a:t>記　入　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0"/>
    <pageSetUpPr fitToPage="1"/>
  </sheetPr>
  <dimension ref="B1:AI48"/>
  <sheetViews>
    <sheetView showGridLines="0" showZeros="0" tabSelected="1" view="pageBreakPreview" zoomScale="90" zoomScaleNormal="90" zoomScaleSheetLayoutView="90" workbookViewId="0">
      <selection activeCell="E6" sqref="E6:L6"/>
    </sheetView>
  </sheetViews>
  <sheetFormatPr defaultColWidth="9" defaultRowHeight="13.5"/>
  <cols>
    <col min="1" max="1" width="3.375" style="1" customWidth="1"/>
    <col min="2" max="3" width="13.625" style="1" customWidth="1"/>
    <col min="4" max="5" width="2.625" style="1" bestFit="1" customWidth="1"/>
    <col min="6" max="6" width="5.75" style="1" bestFit="1" customWidth="1"/>
    <col min="7" max="28" width="5.375" style="1" customWidth="1"/>
    <col min="29" max="29" width="7.75" style="1" customWidth="1"/>
    <col min="30" max="30" width="10" style="1" bestFit="1" customWidth="1"/>
    <col min="31" max="31" width="1.875" style="1" customWidth="1"/>
    <col min="32" max="33" width="5.375" style="1" customWidth="1"/>
    <col min="34" max="34" width="0.75" style="1" customWidth="1"/>
    <col min="35" max="35" width="9" style="1" hidden="1" customWidth="1"/>
    <col min="36" max="36" width="5.625" style="1" customWidth="1"/>
    <col min="37" max="16384" width="9" style="1"/>
  </cols>
  <sheetData>
    <row r="1" spans="2:35" ht="6.75" customHeight="1"/>
    <row r="2" spans="2:35" ht="3" customHeight="1">
      <c r="O2" s="2"/>
      <c r="P2" s="3"/>
      <c r="Q2" s="3"/>
      <c r="R2" s="3"/>
      <c r="S2" s="3"/>
      <c r="T2" s="3"/>
      <c r="U2" s="3"/>
      <c r="V2" s="3"/>
      <c r="W2" s="3"/>
      <c r="X2" s="3"/>
      <c r="Y2" s="3"/>
      <c r="Z2" s="3"/>
      <c r="AA2" s="3"/>
      <c r="AB2" s="3"/>
      <c r="AC2" s="3"/>
      <c r="AD2" s="3"/>
      <c r="AE2" s="3"/>
      <c r="AF2" s="3"/>
      <c r="AG2" s="3"/>
      <c r="AH2" s="4"/>
    </row>
    <row r="3" spans="2:35" ht="18.75" customHeight="1">
      <c r="B3" s="131" t="s">
        <v>0</v>
      </c>
      <c r="C3" s="131"/>
      <c r="D3" s="131"/>
      <c r="E3" s="131"/>
      <c r="F3" s="131"/>
      <c r="G3" s="131"/>
      <c r="H3" s="131"/>
      <c r="I3" s="131"/>
      <c r="J3" s="131"/>
      <c r="K3" s="131"/>
      <c r="L3" s="131"/>
      <c r="M3" s="131"/>
      <c r="O3" s="132" t="s">
        <v>1</v>
      </c>
      <c r="P3" s="133"/>
      <c r="Q3" s="5">
        <v>1</v>
      </c>
      <c r="R3" s="6"/>
      <c r="S3" s="134" t="s">
        <v>2</v>
      </c>
      <c r="T3" s="134"/>
      <c r="U3" s="134"/>
      <c r="V3" s="134"/>
      <c r="W3" s="134"/>
      <c r="X3" s="134"/>
      <c r="Y3" s="134"/>
      <c r="Z3" s="134"/>
      <c r="AA3" s="134"/>
      <c r="AB3" s="134"/>
      <c r="AC3" s="134"/>
      <c r="AD3" s="134"/>
      <c r="AE3" s="134"/>
      <c r="AF3" s="134"/>
      <c r="AG3" s="134"/>
      <c r="AH3" s="7"/>
      <c r="AI3" s="12"/>
    </row>
    <row r="4" spans="2:35" ht="18.75" customHeight="1">
      <c r="H4" s="8"/>
      <c r="J4" s="8"/>
      <c r="L4" s="8"/>
      <c r="O4" s="9"/>
      <c r="P4" s="10"/>
      <c r="Q4" s="128" t="s">
        <v>3</v>
      </c>
      <c r="R4" s="129" t="s">
        <v>4</v>
      </c>
      <c r="S4" s="129"/>
      <c r="T4" s="129"/>
      <c r="U4" s="129"/>
      <c r="V4" s="129"/>
      <c r="W4" s="129"/>
      <c r="X4" s="129"/>
      <c r="Y4" s="129"/>
      <c r="Z4" s="129"/>
      <c r="AA4" s="129"/>
      <c r="AB4" s="129"/>
      <c r="AC4" s="129"/>
      <c r="AD4" s="129"/>
      <c r="AE4" s="129"/>
      <c r="AF4" s="129"/>
      <c r="AG4" s="129"/>
      <c r="AH4" s="7"/>
      <c r="AI4" s="64" t="s">
        <v>59</v>
      </c>
    </row>
    <row r="5" spans="2:35" ht="18.75" customHeight="1">
      <c r="H5" s="8"/>
      <c r="J5" s="8"/>
      <c r="L5" s="8"/>
      <c r="O5" s="9"/>
      <c r="P5" s="10"/>
      <c r="Q5" s="133"/>
      <c r="R5" s="129"/>
      <c r="S5" s="129"/>
      <c r="T5" s="129"/>
      <c r="U5" s="129"/>
      <c r="V5" s="129"/>
      <c r="W5" s="129"/>
      <c r="X5" s="129"/>
      <c r="Y5" s="129"/>
      <c r="Z5" s="129"/>
      <c r="AA5" s="129"/>
      <c r="AB5" s="129"/>
      <c r="AC5" s="129"/>
      <c r="AD5" s="129"/>
      <c r="AE5" s="129"/>
      <c r="AF5" s="129"/>
      <c r="AG5" s="129"/>
      <c r="AH5" s="7"/>
      <c r="AI5" s="64" t="s">
        <v>60</v>
      </c>
    </row>
    <row r="6" spans="2:35" ht="18.75" customHeight="1">
      <c r="B6" s="135" t="s">
        <v>7</v>
      </c>
      <c r="C6" s="135"/>
      <c r="D6" s="11" t="s">
        <v>8</v>
      </c>
      <c r="E6" s="135" t="s">
        <v>59</v>
      </c>
      <c r="F6" s="135"/>
      <c r="G6" s="135"/>
      <c r="H6" s="135"/>
      <c r="I6" s="135"/>
      <c r="J6" s="135"/>
      <c r="K6" s="135"/>
      <c r="L6" s="135"/>
      <c r="M6" s="12"/>
      <c r="O6" s="9"/>
      <c r="P6" s="10"/>
      <c r="Q6" s="5">
        <v>3</v>
      </c>
      <c r="R6" s="134" t="s">
        <v>63</v>
      </c>
      <c r="S6" s="134"/>
      <c r="T6" s="134"/>
      <c r="U6" s="134"/>
      <c r="V6" s="134"/>
      <c r="W6" s="134"/>
      <c r="X6" s="134"/>
      <c r="Y6" s="134"/>
      <c r="Z6" s="134"/>
      <c r="AA6" s="134"/>
      <c r="AB6" s="134"/>
      <c r="AC6" s="134"/>
      <c r="AD6" s="134"/>
      <c r="AE6" s="134"/>
      <c r="AF6" s="134"/>
      <c r="AG6" s="134"/>
      <c r="AH6" s="7"/>
      <c r="AI6" s="64" t="s">
        <v>61</v>
      </c>
    </row>
    <row r="7" spans="2:35" ht="18.75" customHeight="1">
      <c r="B7" s="126" t="s">
        <v>10</v>
      </c>
      <c r="C7" s="126"/>
      <c r="D7" s="13" t="s">
        <v>8</v>
      </c>
      <c r="E7" s="126" t="s">
        <v>45</v>
      </c>
      <c r="F7" s="126"/>
      <c r="G7" s="126"/>
      <c r="H7" s="126"/>
      <c r="I7" s="126"/>
      <c r="J7" s="126"/>
      <c r="K7" s="126"/>
      <c r="L7" s="126"/>
      <c r="M7" s="12"/>
      <c r="O7" s="9"/>
      <c r="P7" s="10"/>
      <c r="Q7" s="5">
        <v>4</v>
      </c>
      <c r="R7" s="136" t="s">
        <v>11</v>
      </c>
      <c r="S7" s="136"/>
      <c r="T7" s="136"/>
      <c r="U7" s="136"/>
      <c r="V7" s="136"/>
      <c r="W7" s="136"/>
      <c r="X7" s="136"/>
      <c r="Y7" s="136"/>
      <c r="Z7" s="136"/>
      <c r="AA7" s="136"/>
      <c r="AB7" s="136"/>
      <c r="AC7" s="136"/>
      <c r="AD7" s="136"/>
      <c r="AE7" s="136"/>
      <c r="AF7" s="136"/>
      <c r="AG7" s="136"/>
      <c r="AH7" s="7"/>
      <c r="AI7" s="64" t="s">
        <v>5</v>
      </c>
    </row>
    <row r="8" spans="2:35" ht="18.75" customHeight="1">
      <c r="B8" s="126" t="s">
        <v>12</v>
      </c>
      <c r="C8" s="126"/>
      <c r="D8" s="13" t="s">
        <v>8</v>
      </c>
      <c r="E8" s="127">
        <v>38808</v>
      </c>
      <c r="F8" s="127"/>
      <c r="G8" s="127"/>
      <c r="H8" s="127"/>
      <c r="I8" s="127"/>
      <c r="J8" s="127"/>
      <c r="K8" s="127"/>
      <c r="L8" s="127"/>
      <c r="M8" s="12"/>
      <c r="O8" s="9"/>
      <c r="P8" s="10"/>
      <c r="Q8" s="128" t="s">
        <v>13</v>
      </c>
      <c r="R8" s="129" t="s">
        <v>14</v>
      </c>
      <c r="S8" s="129"/>
      <c r="T8" s="129"/>
      <c r="U8" s="129"/>
      <c r="V8" s="129"/>
      <c r="W8" s="129"/>
      <c r="X8" s="129"/>
      <c r="Y8" s="129"/>
      <c r="Z8" s="129"/>
      <c r="AA8" s="129"/>
      <c r="AB8" s="129"/>
      <c r="AC8" s="129"/>
      <c r="AD8" s="129"/>
      <c r="AE8" s="129"/>
      <c r="AF8" s="129"/>
      <c r="AG8" s="129"/>
      <c r="AH8" s="7"/>
      <c r="AI8" s="64" t="s">
        <v>6</v>
      </c>
    </row>
    <row r="9" spans="2:35" ht="18.75" customHeight="1">
      <c r="B9" s="126" t="s">
        <v>15</v>
      </c>
      <c r="C9" s="126"/>
      <c r="D9" s="126"/>
      <c r="E9" s="14" t="s">
        <v>8</v>
      </c>
      <c r="F9" s="130">
        <v>2</v>
      </c>
      <c r="G9" s="130"/>
      <c r="H9" s="14" t="s">
        <v>16</v>
      </c>
      <c r="I9" s="14"/>
      <c r="J9" s="14"/>
      <c r="K9" s="14"/>
      <c r="L9" s="14"/>
      <c r="M9" s="12"/>
      <c r="O9" s="9"/>
      <c r="P9" s="10"/>
      <c r="Q9" s="128"/>
      <c r="R9" s="129"/>
      <c r="S9" s="129"/>
      <c r="T9" s="129"/>
      <c r="U9" s="129"/>
      <c r="V9" s="129"/>
      <c r="W9" s="129"/>
      <c r="X9" s="129"/>
      <c r="Y9" s="129"/>
      <c r="Z9" s="129"/>
      <c r="AA9" s="129"/>
      <c r="AB9" s="129"/>
      <c r="AC9" s="129"/>
      <c r="AD9" s="129"/>
      <c r="AE9" s="129"/>
      <c r="AF9" s="129"/>
      <c r="AG9" s="129"/>
      <c r="AH9" s="7"/>
      <c r="AI9" s="64" t="s">
        <v>9</v>
      </c>
    </row>
    <row r="10" spans="2:35" ht="18.75" customHeight="1">
      <c r="B10" s="126" t="s">
        <v>58</v>
      </c>
      <c r="C10" s="126"/>
      <c r="D10" s="126"/>
      <c r="E10" s="14" t="s">
        <v>8</v>
      </c>
      <c r="F10" s="130">
        <v>3</v>
      </c>
      <c r="G10" s="130"/>
      <c r="H10" s="14" t="s">
        <v>17</v>
      </c>
      <c r="I10" s="15"/>
      <c r="J10" s="13" t="s">
        <v>18</v>
      </c>
      <c r="K10" s="15"/>
      <c r="L10" s="13" t="s">
        <v>19</v>
      </c>
      <c r="M10" s="12"/>
      <c r="O10" s="9"/>
      <c r="P10" s="10"/>
      <c r="Q10" s="128" t="s">
        <v>20</v>
      </c>
      <c r="R10" s="129" t="s">
        <v>21</v>
      </c>
      <c r="S10" s="129"/>
      <c r="T10" s="129"/>
      <c r="U10" s="129"/>
      <c r="V10" s="129"/>
      <c r="W10" s="129"/>
      <c r="X10" s="129"/>
      <c r="Y10" s="129"/>
      <c r="Z10" s="129"/>
      <c r="AA10" s="129"/>
      <c r="AB10" s="129"/>
      <c r="AC10" s="129"/>
      <c r="AD10" s="129"/>
      <c r="AE10" s="129"/>
      <c r="AF10" s="129"/>
      <c r="AG10" s="129"/>
      <c r="AH10" s="7"/>
      <c r="AI10" s="64" t="s">
        <v>62</v>
      </c>
    </row>
    <row r="11" spans="2:35" ht="13.5" customHeight="1">
      <c r="B11" s="16"/>
      <c r="C11" s="16"/>
      <c r="D11" s="16"/>
      <c r="E11" s="17"/>
      <c r="F11" s="17"/>
      <c r="G11" s="17"/>
      <c r="H11" s="17"/>
      <c r="I11" s="17"/>
      <c r="J11" s="17"/>
      <c r="K11" s="17"/>
      <c r="L11" s="17"/>
      <c r="M11" s="12"/>
      <c r="O11" s="9"/>
      <c r="P11" s="18"/>
      <c r="Q11" s="128"/>
      <c r="R11" s="129"/>
      <c r="S11" s="129"/>
      <c r="T11" s="129"/>
      <c r="U11" s="129"/>
      <c r="V11" s="129"/>
      <c r="W11" s="129"/>
      <c r="X11" s="129"/>
      <c r="Y11" s="129"/>
      <c r="Z11" s="129"/>
      <c r="AA11" s="129"/>
      <c r="AB11" s="129"/>
      <c r="AC11" s="129"/>
      <c r="AD11" s="129"/>
      <c r="AE11" s="129"/>
      <c r="AF11" s="129"/>
      <c r="AG11" s="129"/>
      <c r="AH11" s="7"/>
      <c r="AI11" s="12"/>
    </row>
    <row r="12" spans="2:35" ht="3.75" customHeight="1">
      <c r="B12" s="16"/>
      <c r="C12" s="16"/>
      <c r="D12" s="16"/>
      <c r="E12" s="17"/>
      <c r="F12" s="17"/>
      <c r="G12" s="17"/>
      <c r="H12" s="17"/>
      <c r="I12" s="17"/>
      <c r="J12" s="17"/>
      <c r="K12" s="17"/>
      <c r="L12" s="17"/>
      <c r="M12" s="12"/>
      <c r="O12" s="19"/>
      <c r="P12" s="20"/>
      <c r="Q12" s="20"/>
      <c r="R12" s="20"/>
      <c r="S12" s="21"/>
      <c r="T12" s="22"/>
      <c r="U12" s="21"/>
      <c r="V12" s="22"/>
      <c r="W12" s="21"/>
      <c r="X12" s="22"/>
      <c r="Y12" s="21"/>
      <c r="Z12" s="22"/>
      <c r="AA12" s="21"/>
      <c r="AB12" s="22"/>
      <c r="AC12" s="21"/>
      <c r="AD12" s="20"/>
      <c r="AE12" s="20"/>
      <c r="AF12" s="21"/>
      <c r="AG12" s="22"/>
      <c r="AH12" s="23"/>
      <c r="AI12" s="64"/>
    </row>
    <row r="13" spans="2:35">
      <c r="C13" s="24"/>
      <c r="D13" s="25"/>
      <c r="E13" s="25"/>
      <c r="F13" s="25"/>
      <c r="G13" s="25"/>
      <c r="H13" s="25"/>
      <c r="I13" s="25"/>
      <c r="J13" s="25"/>
      <c r="K13" s="25"/>
      <c r="L13" s="25"/>
      <c r="M13" s="25"/>
      <c r="N13" s="25"/>
      <c r="O13" s="25"/>
      <c r="P13" s="25"/>
      <c r="R13" s="25"/>
      <c r="T13" s="25"/>
      <c r="U13" s="25"/>
      <c r="W13" s="25"/>
      <c r="X13" s="25"/>
      <c r="Y13" s="25"/>
      <c r="Z13" s="25"/>
    </row>
    <row r="14" spans="2:35">
      <c r="B14" s="24" t="s">
        <v>56</v>
      </c>
      <c r="C14" s="24"/>
      <c r="D14" s="25"/>
      <c r="E14" s="25"/>
      <c r="F14" s="25"/>
      <c r="G14" s="25"/>
      <c r="H14" s="25"/>
      <c r="I14" s="25"/>
      <c r="J14" s="25"/>
      <c r="K14" s="25"/>
      <c r="L14" s="25"/>
      <c r="M14" s="25"/>
      <c r="N14" s="25"/>
      <c r="O14" s="25"/>
      <c r="P14" s="25"/>
      <c r="Q14" s="25"/>
      <c r="R14" s="25"/>
      <c r="S14" s="25"/>
      <c r="T14" s="25"/>
      <c r="U14" s="25"/>
      <c r="X14" s="25"/>
      <c r="Y14" s="25"/>
      <c r="Z14" s="25"/>
    </row>
    <row r="15" spans="2:35" ht="14.25" thickBot="1">
      <c r="B15" s="26"/>
      <c r="C15" s="12"/>
      <c r="D15" s="12"/>
      <c r="E15" s="12"/>
      <c r="F15" s="12"/>
      <c r="G15" s="12"/>
      <c r="H15" s="26"/>
      <c r="I15" s="12"/>
      <c r="J15" s="26"/>
      <c r="K15" s="12"/>
      <c r="L15" s="26"/>
      <c r="M15" s="12"/>
      <c r="N15" s="26"/>
      <c r="O15" s="12"/>
      <c r="P15" s="26"/>
      <c r="Q15" s="12"/>
      <c r="R15" s="26"/>
      <c r="S15" s="12"/>
      <c r="T15" s="26"/>
      <c r="U15" s="12"/>
      <c r="V15" s="26"/>
      <c r="W15" s="12"/>
      <c r="X15" s="26"/>
      <c r="Y15" s="12"/>
      <c r="Z15" s="26"/>
      <c r="AA15" s="12"/>
      <c r="AB15" s="26"/>
      <c r="AC15" s="12"/>
      <c r="AD15" s="26"/>
      <c r="AF15" s="107" t="s">
        <v>22</v>
      </c>
      <c r="AG15" s="107"/>
    </row>
    <row r="16" spans="2:35" ht="27.75" customHeight="1">
      <c r="B16" s="108" t="s">
        <v>23</v>
      </c>
      <c r="C16" s="110" t="s">
        <v>24</v>
      </c>
      <c r="D16" s="111"/>
      <c r="E16" s="114" t="s">
        <v>25</v>
      </c>
      <c r="F16" s="115"/>
      <c r="G16" s="118">
        <f>IF($F$9&lt;&gt;"",DATE($F$9+2018,4,1),"")</f>
        <v>43922</v>
      </c>
      <c r="H16" s="119"/>
      <c r="I16" s="118">
        <f>IF($F$9&lt;&gt;"",DATE($F$9+2018,5,1),"")</f>
        <v>43952</v>
      </c>
      <c r="J16" s="119"/>
      <c r="K16" s="118">
        <f>IF($F$9&lt;&gt;"",DATE($F$9+2018,6,1),"")</f>
        <v>43983</v>
      </c>
      <c r="L16" s="119"/>
      <c r="M16" s="118">
        <f>IF($F$9&lt;&gt;"",DATE($F$9+2018,7,1),"")</f>
        <v>44013</v>
      </c>
      <c r="N16" s="119"/>
      <c r="O16" s="118">
        <f>IF($F$9&lt;&gt;"",DATE($F$9+2018,8,1),"")</f>
        <v>44044</v>
      </c>
      <c r="P16" s="119"/>
      <c r="Q16" s="118">
        <f>IF($F$9&lt;&gt;"",DATE($F$9+2018,9,1),"")</f>
        <v>44075</v>
      </c>
      <c r="R16" s="119"/>
      <c r="S16" s="118">
        <f>IF($F$9&lt;&gt;"",DATE($F$9+2018,10,1),"")</f>
        <v>44105</v>
      </c>
      <c r="T16" s="119"/>
      <c r="U16" s="118">
        <f>IF($F$9&lt;&gt;"",DATE($F$9+2018,11,1),"")</f>
        <v>44136</v>
      </c>
      <c r="V16" s="119"/>
      <c r="W16" s="118">
        <f>IF($F$9&lt;&gt;"",DATE($F$9+2018,12,1),"")</f>
        <v>44166</v>
      </c>
      <c r="X16" s="119"/>
      <c r="Y16" s="118">
        <f>IF($F$9&lt;&gt;"",DATE($F$9+2019,1,1),"")</f>
        <v>44197</v>
      </c>
      <c r="Z16" s="119"/>
      <c r="AA16" s="118">
        <f>IF($F$9&lt;&gt;"",DATE($F$9+2019,2,1),"")</f>
        <v>44228</v>
      </c>
      <c r="AB16" s="119"/>
      <c r="AC16" s="120" t="s">
        <v>26</v>
      </c>
      <c r="AD16" s="122" t="s">
        <v>27</v>
      </c>
      <c r="AF16" s="124">
        <f>IF($F$9&lt;&gt;"",DATE($F$9+2019,3,1),"")</f>
        <v>44256</v>
      </c>
      <c r="AG16" s="125"/>
    </row>
    <row r="17" spans="2:35" ht="51" customHeight="1" thickBot="1">
      <c r="B17" s="109"/>
      <c r="C17" s="112"/>
      <c r="D17" s="113"/>
      <c r="E17" s="116"/>
      <c r="F17" s="117"/>
      <c r="G17" s="27" t="s">
        <v>28</v>
      </c>
      <c r="H17" s="28" t="s">
        <v>29</v>
      </c>
      <c r="I17" s="29" t="s">
        <v>28</v>
      </c>
      <c r="J17" s="30" t="s">
        <v>29</v>
      </c>
      <c r="K17" s="27" t="s">
        <v>28</v>
      </c>
      <c r="L17" s="30" t="s">
        <v>29</v>
      </c>
      <c r="M17" s="27" t="s">
        <v>28</v>
      </c>
      <c r="N17" s="28" t="s">
        <v>29</v>
      </c>
      <c r="O17" s="29" t="s">
        <v>28</v>
      </c>
      <c r="P17" s="30" t="s">
        <v>29</v>
      </c>
      <c r="Q17" s="27" t="s">
        <v>28</v>
      </c>
      <c r="R17" s="30" t="s">
        <v>29</v>
      </c>
      <c r="S17" s="27" t="s">
        <v>28</v>
      </c>
      <c r="T17" s="28" t="s">
        <v>29</v>
      </c>
      <c r="U17" s="29" t="s">
        <v>28</v>
      </c>
      <c r="V17" s="28" t="s">
        <v>29</v>
      </c>
      <c r="W17" s="29" t="s">
        <v>28</v>
      </c>
      <c r="X17" s="28" t="s">
        <v>29</v>
      </c>
      <c r="Y17" s="29" t="s">
        <v>28</v>
      </c>
      <c r="Z17" s="30" t="s">
        <v>29</v>
      </c>
      <c r="AA17" s="27" t="s">
        <v>28</v>
      </c>
      <c r="AB17" s="28" t="s">
        <v>29</v>
      </c>
      <c r="AC17" s="121"/>
      <c r="AD17" s="123"/>
      <c r="AF17" s="31" t="s">
        <v>28</v>
      </c>
      <c r="AG17" s="32" t="s">
        <v>29</v>
      </c>
    </row>
    <row r="18" spans="2:35" ht="18" customHeight="1">
      <c r="B18" s="33" t="s">
        <v>44</v>
      </c>
      <c r="C18" s="100" t="s">
        <v>45</v>
      </c>
      <c r="D18" s="101"/>
      <c r="E18" s="102" t="s">
        <v>30</v>
      </c>
      <c r="F18" s="103"/>
      <c r="G18" s="34">
        <v>1</v>
      </c>
      <c r="H18" s="35" t="str">
        <f t="shared" ref="H18:H32" si="0">IF($G18=1,"○",IF(AND($G18&lt;1,$G18&gt;0),"－",""))</f>
        <v>○</v>
      </c>
      <c r="I18" s="34">
        <v>1</v>
      </c>
      <c r="J18" s="35" t="str">
        <f t="shared" ref="J18:J32" si="1">IF($I18=1,"○",IF(AND($I18&lt;1,$I18&gt;0),"－",""))</f>
        <v>○</v>
      </c>
      <c r="K18" s="36">
        <v>1</v>
      </c>
      <c r="L18" s="35" t="str">
        <f t="shared" ref="L18:L32" si="2">IF($K18=1,"○",IF(AND($K18&lt;1,$K18&gt;0),"－",""))</f>
        <v>○</v>
      </c>
      <c r="M18" s="34">
        <v>1</v>
      </c>
      <c r="N18" s="35" t="str">
        <f t="shared" ref="N18:N32" si="3">IF($M18=1,"○",IF(AND($M18&lt;1,$M18&gt;0),"－",""))</f>
        <v>○</v>
      </c>
      <c r="O18" s="34">
        <v>1</v>
      </c>
      <c r="P18" s="35" t="str">
        <f t="shared" ref="P18:P32" si="4">IF($O18=1,"○",IF(AND($O18&lt;1,$O18&gt;0),"－",""))</f>
        <v>○</v>
      </c>
      <c r="Q18" s="37">
        <v>1</v>
      </c>
      <c r="R18" s="35" t="str">
        <f t="shared" ref="R18:R32" si="5">IF($Q18=1,"○",IF(AND($Q18&lt;1,$Q18&gt;0),"－",""))</f>
        <v>○</v>
      </c>
      <c r="S18" s="37">
        <v>1</v>
      </c>
      <c r="T18" s="35" t="str">
        <f t="shared" ref="T18:T32" si="6">IF($S18=1,"○",IF(AND($S18&lt;1,$S18&gt;0),"－",""))</f>
        <v>○</v>
      </c>
      <c r="U18" s="34">
        <v>1</v>
      </c>
      <c r="V18" s="35" t="str">
        <f t="shared" ref="V18:V32" si="7">IF($U18=1,"○",IF(AND($U18&lt;1,$U18&gt;0),"－",""))</f>
        <v>○</v>
      </c>
      <c r="W18" s="34">
        <v>1</v>
      </c>
      <c r="X18" s="35" t="str">
        <f t="shared" ref="X18:X32" si="8">IF($W18=1,"○",IF(AND($W18&lt;1,$W18&gt;0),"－",""))</f>
        <v>○</v>
      </c>
      <c r="Y18" s="34">
        <v>1</v>
      </c>
      <c r="Z18" s="35" t="str">
        <f t="shared" ref="Z18:Z32" si="9">IF($Y18=1,"○",IF(AND($Y18&lt;1,$Y18&gt;0),"－",""))</f>
        <v>○</v>
      </c>
      <c r="AA18" s="37">
        <v>1</v>
      </c>
      <c r="AB18" s="35" t="str">
        <f t="shared" ref="AB18:AB32" si="10">IF($AA18=1,"○",IF(AND($AA18&lt;1,$AA18&gt;0),"－",""))</f>
        <v>○</v>
      </c>
      <c r="AC18" s="38"/>
      <c r="AD18" s="104"/>
      <c r="AF18" s="39">
        <v>1</v>
      </c>
      <c r="AG18" s="35" t="str">
        <f t="shared" ref="AG18:AG32" si="11">IF($AF18=1,"○",IF(AND($AF18&lt;1,$AF18&gt;0),"－",""))</f>
        <v>○</v>
      </c>
    </row>
    <row r="19" spans="2:35" ht="18" customHeight="1">
      <c r="B19" s="40" t="s">
        <v>44</v>
      </c>
      <c r="C19" s="91" t="s">
        <v>46</v>
      </c>
      <c r="D19" s="105"/>
      <c r="E19" s="89" t="s">
        <v>30</v>
      </c>
      <c r="F19" s="106"/>
      <c r="G19" s="41">
        <v>1</v>
      </c>
      <c r="H19" s="35" t="str">
        <f t="shared" si="0"/>
        <v>○</v>
      </c>
      <c r="I19" s="41">
        <v>1</v>
      </c>
      <c r="J19" s="35" t="str">
        <f t="shared" si="1"/>
        <v>○</v>
      </c>
      <c r="K19" s="42">
        <v>1</v>
      </c>
      <c r="L19" s="35" t="str">
        <f t="shared" si="2"/>
        <v>○</v>
      </c>
      <c r="M19" s="41">
        <v>1</v>
      </c>
      <c r="N19" s="35" t="str">
        <f t="shared" si="3"/>
        <v>○</v>
      </c>
      <c r="O19" s="41">
        <v>1</v>
      </c>
      <c r="P19" s="35" t="str">
        <f t="shared" si="4"/>
        <v>○</v>
      </c>
      <c r="Q19" s="42">
        <v>1</v>
      </c>
      <c r="R19" s="35" t="str">
        <f t="shared" si="5"/>
        <v>○</v>
      </c>
      <c r="S19" s="42">
        <v>1</v>
      </c>
      <c r="T19" s="35" t="str">
        <f t="shared" si="6"/>
        <v>○</v>
      </c>
      <c r="U19" s="41">
        <v>1</v>
      </c>
      <c r="V19" s="35" t="str">
        <f t="shared" si="7"/>
        <v>○</v>
      </c>
      <c r="W19" s="41">
        <v>1</v>
      </c>
      <c r="X19" s="35" t="str">
        <f t="shared" si="8"/>
        <v>○</v>
      </c>
      <c r="Y19" s="41">
        <v>1</v>
      </c>
      <c r="Z19" s="35" t="str">
        <f t="shared" si="9"/>
        <v>○</v>
      </c>
      <c r="AA19" s="42">
        <v>1</v>
      </c>
      <c r="AB19" s="35" t="str">
        <f t="shared" si="10"/>
        <v>○</v>
      </c>
      <c r="AC19" s="38"/>
      <c r="AD19" s="104"/>
      <c r="AF19" s="43">
        <v>1</v>
      </c>
      <c r="AG19" s="35" t="str">
        <f t="shared" si="11"/>
        <v>○</v>
      </c>
      <c r="AI19" s="1" t="s">
        <v>30</v>
      </c>
    </row>
    <row r="20" spans="2:35" ht="18" customHeight="1">
      <c r="B20" s="40" t="s">
        <v>44</v>
      </c>
      <c r="C20" s="91" t="s">
        <v>47</v>
      </c>
      <c r="D20" s="105"/>
      <c r="E20" s="89" t="s">
        <v>33</v>
      </c>
      <c r="F20" s="90"/>
      <c r="G20" s="41">
        <v>0.37</v>
      </c>
      <c r="H20" s="35" t="str">
        <f t="shared" si="0"/>
        <v>－</v>
      </c>
      <c r="I20" s="41">
        <v>0.37</v>
      </c>
      <c r="J20" s="35" t="str">
        <f t="shared" si="1"/>
        <v>－</v>
      </c>
      <c r="K20" s="42">
        <v>1</v>
      </c>
      <c r="L20" s="35" t="str">
        <f t="shared" si="2"/>
        <v>○</v>
      </c>
      <c r="M20" s="41">
        <v>1</v>
      </c>
      <c r="N20" s="35" t="str">
        <f t="shared" si="3"/>
        <v>○</v>
      </c>
      <c r="O20" s="41">
        <v>1</v>
      </c>
      <c r="P20" s="35" t="str">
        <f t="shared" si="4"/>
        <v>○</v>
      </c>
      <c r="Q20" s="42">
        <v>1</v>
      </c>
      <c r="R20" s="35" t="str">
        <f t="shared" si="5"/>
        <v>○</v>
      </c>
      <c r="S20" s="42">
        <v>1</v>
      </c>
      <c r="T20" s="35" t="str">
        <f t="shared" si="6"/>
        <v>○</v>
      </c>
      <c r="U20" s="41">
        <v>1</v>
      </c>
      <c r="V20" s="35" t="str">
        <f t="shared" si="7"/>
        <v>○</v>
      </c>
      <c r="W20" s="41">
        <v>1</v>
      </c>
      <c r="X20" s="35" t="str">
        <f t="shared" si="8"/>
        <v>○</v>
      </c>
      <c r="Y20" s="41">
        <v>1</v>
      </c>
      <c r="Z20" s="35" t="str">
        <f t="shared" si="9"/>
        <v>○</v>
      </c>
      <c r="AA20" s="42">
        <v>1</v>
      </c>
      <c r="AB20" s="35" t="str">
        <f t="shared" si="10"/>
        <v>○</v>
      </c>
      <c r="AC20" s="38"/>
      <c r="AD20" s="104"/>
      <c r="AF20" s="43">
        <v>1</v>
      </c>
      <c r="AG20" s="35" t="str">
        <f t="shared" si="11"/>
        <v>○</v>
      </c>
      <c r="AI20" s="1" t="s">
        <v>31</v>
      </c>
    </row>
    <row r="21" spans="2:35" ht="18" customHeight="1">
      <c r="B21" s="40" t="s">
        <v>44</v>
      </c>
      <c r="C21" s="91" t="s">
        <v>48</v>
      </c>
      <c r="D21" s="105"/>
      <c r="E21" s="89" t="s">
        <v>32</v>
      </c>
      <c r="F21" s="90"/>
      <c r="G21" s="41">
        <v>1</v>
      </c>
      <c r="H21" s="35" t="str">
        <f t="shared" si="0"/>
        <v>○</v>
      </c>
      <c r="I21" s="41">
        <v>1</v>
      </c>
      <c r="J21" s="35" t="str">
        <f t="shared" si="1"/>
        <v>○</v>
      </c>
      <c r="K21" s="42">
        <v>0.62</v>
      </c>
      <c r="L21" s="35" t="str">
        <f t="shared" si="2"/>
        <v>－</v>
      </c>
      <c r="M21" s="41">
        <v>0.25</v>
      </c>
      <c r="N21" s="35" t="str">
        <f t="shared" si="3"/>
        <v>－</v>
      </c>
      <c r="O21" s="41">
        <v>0.25</v>
      </c>
      <c r="P21" s="35" t="str">
        <f t="shared" si="4"/>
        <v>－</v>
      </c>
      <c r="Q21" s="41">
        <v>0.25</v>
      </c>
      <c r="R21" s="35" t="str">
        <f t="shared" si="5"/>
        <v>－</v>
      </c>
      <c r="S21" s="41">
        <v>0.25</v>
      </c>
      <c r="T21" s="35" t="str">
        <f t="shared" si="6"/>
        <v>－</v>
      </c>
      <c r="U21" s="41">
        <v>0.25</v>
      </c>
      <c r="V21" s="35" t="str">
        <f t="shared" si="7"/>
        <v>－</v>
      </c>
      <c r="W21" s="41">
        <v>0.25</v>
      </c>
      <c r="X21" s="35" t="str">
        <f t="shared" si="8"/>
        <v>－</v>
      </c>
      <c r="Y21" s="41">
        <v>0.25</v>
      </c>
      <c r="Z21" s="35" t="str">
        <f t="shared" si="9"/>
        <v>－</v>
      </c>
      <c r="AA21" s="41">
        <v>0.25</v>
      </c>
      <c r="AB21" s="35" t="str">
        <f t="shared" si="10"/>
        <v>－</v>
      </c>
      <c r="AC21" s="38"/>
      <c r="AD21" s="104"/>
      <c r="AF21" s="43">
        <v>0.25</v>
      </c>
      <c r="AG21" s="35" t="str">
        <f t="shared" si="11"/>
        <v>－</v>
      </c>
      <c r="AI21" s="1" t="s">
        <v>32</v>
      </c>
    </row>
    <row r="22" spans="2:35" ht="18" customHeight="1">
      <c r="B22" s="40" t="s">
        <v>49</v>
      </c>
      <c r="C22" s="91" t="s">
        <v>50</v>
      </c>
      <c r="D22" s="105"/>
      <c r="E22" s="89" t="s">
        <v>31</v>
      </c>
      <c r="F22" s="90"/>
      <c r="G22" s="41">
        <v>0.5</v>
      </c>
      <c r="H22" s="35" t="str">
        <f t="shared" si="0"/>
        <v>－</v>
      </c>
      <c r="I22" s="41">
        <v>0.5</v>
      </c>
      <c r="J22" s="35" t="str">
        <f t="shared" si="1"/>
        <v>－</v>
      </c>
      <c r="K22" s="42">
        <v>0.5</v>
      </c>
      <c r="L22" s="35" t="str">
        <f t="shared" si="2"/>
        <v>－</v>
      </c>
      <c r="M22" s="41">
        <v>0.5</v>
      </c>
      <c r="N22" s="35" t="str">
        <f t="shared" si="3"/>
        <v>－</v>
      </c>
      <c r="O22" s="41">
        <v>0.5</v>
      </c>
      <c r="P22" s="35" t="str">
        <f t="shared" si="4"/>
        <v>－</v>
      </c>
      <c r="Q22" s="42">
        <v>0.5</v>
      </c>
      <c r="R22" s="35" t="str">
        <f t="shared" si="5"/>
        <v>－</v>
      </c>
      <c r="S22" s="42">
        <v>0.5</v>
      </c>
      <c r="T22" s="35" t="str">
        <f t="shared" si="6"/>
        <v>－</v>
      </c>
      <c r="U22" s="41">
        <v>0.5</v>
      </c>
      <c r="V22" s="35" t="str">
        <f t="shared" si="7"/>
        <v>－</v>
      </c>
      <c r="W22" s="41">
        <v>0.5</v>
      </c>
      <c r="X22" s="35" t="str">
        <f t="shared" si="8"/>
        <v>－</v>
      </c>
      <c r="Y22" s="41">
        <v>0.5</v>
      </c>
      <c r="Z22" s="35" t="str">
        <f t="shared" si="9"/>
        <v>－</v>
      </c>
      <c r="AA22" s="42">
        <v>0.5</v>
      </c>
      <c r="AB22" s="35" t="str">
        <f t="shared" si="10"/>
        <v>－</v>
      </c>
      <c r="AC22" s="38"/>
      <c r="AD22" s="104"/>
      <c r="AF22" s="43">
        <v>0.5</v>
      </c>
      <c r="AG22" s="35" t="str">
        <f t="shared" si="11"/>
        <v>－</v>
      </c>
      <c r="AI22" s="1" t="s">
        <v>33</v>
      </c>
    </row>
    <row r="23" spans="2:35" ht="18" customHeight="1">
      <c r="B23" s="40" t="s">
        <v>44</v>
      </c>
      <c r="C23" s="91" t="s">
        <v>51</v>
      </c>
      <c r="D23" s="105"/>
      <c r="E23" s="89" t="s">
        <v>31</v>
      </c>
      <c r="F23" s="90"/>
      <c r="G23" s="42"/>
      <c r="H23" s="35" t="str">
        <f t="shared" si="0"/>
        <v/>
      </c>
      <c r="I23" s="41"/>
      <c r="J23" s="35" t="str">
        <f t="shared" si="1"/>
        <v/>
      </c>
      <c r="K23" s="42">
        <v>0.37</v>
      </c>
      <c r="L23" s="35" t="str">
        <f t="shared" si="2"/>
        <v>－</v>
      </c>
      <c r="M23" s="41">
        <v>0.37</v>
      </c>
      <c r="N23" s="35" t="str">
        <f t="shared" si="3"/>
        <v>－</v>
      </c>
      <c r="O23" s="41">
        <v>0.37</v>
      </c>
      <c r="P23" s="35" t="str">
        <f t="shared" si="4"/>
        <v>－</v>
      </c>
      <c r="Q23" s="42">
        <v>0.37</v>
      </c>
      <c r="R23" s="35" t="str">
        <f t="shared" si="5"/>
        <v>－</v>
      </c>
      <c r="S23" s="42">
        <v>0.37</v>
      </c>
      <c r="T23" s="35" t="str">
        <f t="shared" si="6"/>
        <v>－</v>
      </c>
      <c r="U23" s="41">
        <v>0.37</v>
      </c>
      <c r="V23" s="35" t="str">
        <f t="shared" si="7"/>
        <v>－</v>
      </c>
      <c r="W23" s="41">
        <v>0.37</v>
      </c>
      <c r="X23" s="35" t="str">
        <f t="shared" si="8"/>
        <v>－</v>
      </c>
      <c r="Y23" s="41">
        <v>0.37</v>
      </c>
      <c r="Z23" s="35" t="str">
        <f t="shared" si="9"/>
        <v>－</v>
      </c>
      <c r="AA23" s="42">
        <v>0.37</v>
      </c>
      <c r="AB23" s="35" t="str">
        <f t="shared" si="10"/>
        <v>－</v>
      </c>
      <c r="AC23" s="38"/>
      <c r="AD23" s="104"/>
      <c r="AF23" s="43">
        <v>0.37</v>
      </c>
      <c r="AG23" s="35" t="str">
        <f t="shared" si="11"/>
        <v>－</v>
      </c>
    </row>
    <row r="24" spans="2:35" ht="18" customHeight="1">
      <c r="B24" s="40" t="s">
        <v>44</v>
      </c>
      <c r="C24" s="91" t="s">
        <v>52</v>
      </c>
      <c r="D24" s="92"/>
      <c r="E24" s="89" t="s">
        <v>30</v>
      </c>
      <c r="F24" s="90"/>
      <c r="G24" s="42"/>
      <c r="H24" s="35" t="str">
        <f t="shared" si="0"/>
        <v/>
      </c>
      <c r="I24" s="41"/>
      <c r="J24" s="35" t="str">
        <f t="shared" si="1"/>
        <v/>
      </c>
      <c r="K24" s="42"/>
      <c r="L24" s="35" t="str">
        <f t="shared" si="2"/>
        <v/>
      </c>
      <c r="M24" s="42">
        <v>1</v>
      </c>
      <c r="N24" s="35" t="str">
        <f t="shared" si="3"/>
        <v>○</v>
      </c>
      <c r="O24" s="41">
        <v>1</v>
      </c>
      <c r="P24" s="35" t="str">
        <f t="shared" si="4"/>
        <v>○</v>
      </c>
      <c r="Q24" s="42">
        <v>1</v>
      </c>
      <c r="R24" s="35" t="str">
        <f t="shared" si="5"/>
        <v>○</v>
      </c>
      <c r="S24" s="42">
        <v>1</v>
      </c>
      <c r="T24" s="35" t="str">
        <f t="shared" si="6"/>
        <v>○</v>
      </c>
      <c r="U24" s="41">
        <v>1</v>
      </c>
      <c r="V24" s="35" t="str">
        <f t="shared" si="7"/>
        <v>○</v>
      </c>
      <c r="W24" s="41">
        <v>1</v>
      </c>
      <c r="X24" s="35" t="str">
        <f t="shared" si="8"/>
        <v>○</v>
      </c>
      <c r="Y24" s="41">
        <v>1</v>
      </c>
      <c r="Z24" s="35" t="str">
        <f t="shared" si="9"/>
        <v>○</v>
      </c>
      <c r="AA24" s="42">
        <v>1</v>
      </c>
      <c r="AB24" s="35" t="str">
        <f t="shared" si="10"/>
        <v>○</v>
      </c>
      <c r="AC24" s="38"/>
      <c r="AD24" s="104"/>
      <c r="AF24" s="43">
        <v>1</v>
      </c>
      <c r="AG24" s="35" t="str">
        <f t="shared" si="11"/>
        <v>○</v>
      </c>
    </row>
    <row r="25" spans="2:35" ht="18" customHeight="1">
      <c r="B25" s="40"/>
      <c r="C25" s="91"/>
      <c r="D25" s="92"/>
      <c r="E25" s="89"/>
      <c r="F25" s="90"/>
      <c r="G25" s="42"/>
      <c r="H25" s="35" t="str">
        <f t="shared" si="0"/>
        <v/>
      </c>
      <c r="I25" s="41"/>
      <c r="J25" s="35" t="str">
        <f t="shared" si="1"/>
        <v/>
      </c>
      <c r="K25" s="42"/>
      <c r="L25" s="35" t="str">
        <f t="shared" si="2"/>
        <v/>
      </c>
      <c r="M25" s="42"/>
      <c r="N25" s="35" t="str">
        <f t="shared" si="3"/>
        <v/>
      </c>
      <c r="O25" s="41"/>
      <c r="P25" s="35" t="str">
        <f t="shared" si="4"/>
        <v/>
      </c>
      <c r="Q25" s="42"/>
      <c r="R25" s="35" t="str">
        <f t="shared" si="5"/>
        <v/>
      </c>
      <c r="S25" s="42"/>
      <c r="T25" s="35" t="str">
        <f t="shared" si="6"/>
        <v/>
      </c>
      <c r="U25" s="41"/>
      <c r="V25" s="35" t="str">
        <f t="shared" si="7"/>
        <v/>
      </c>
      <c r="W25" s="41"/>
      <c r="X25" s="35" t="str">
        <f t="shared" si="8"/>
        <v/>
      </c>
      <c r="Y25" s="41"/>
      <c r="Z25" s="35" t="str">
        <f t="shared" si="9"/>
        <v/>
      </c>
      <c r="AA25" s="42"/>
      <c r="AB25" s="35" t="str">
        <f t="shared" si="10"/>
        <v/>
      </c>
      <c r="AC25" s="38"/>
      <c r="AD25" s="104"/>
      <c r="AF25" s="43"/>
      <c r="AG25" s="35" t="str">
        <f t="shared" si="11"/>
        <v/>
      </c>
    </row>
    <row r="26" spans="2:35" ht="18" customHeight="1">
      <c r="B26" s="40"/>
      <c r="C26" s="91"/>
      <c r="D26" s="92"/>
      <c r="E26" s="89"/>
      <c r="F26" s="90"/>
      <c r="G26" s="42"/>
      <c r="H26" s="35" t="str">
        <f t="shared" si="0"/>
        <v/>
      </c>
      <c r="I26" s="41"/>
      <c r="J26" s="35" t="str">
        <f t="shared" si="1"/>
        <v/>
      </c>
      <c r="K26" s="42"/>
      <c r="L26" s="35" t="str">
        <f t="shared" si="2"/>
        <v/>
      </c>
      <c r="M26" s="42"/>
      <c r="N26" s="35" t="str">
        <f t="shared" si="3"/>
        <v/>
      </c>
      <c r="O26" s="41"/>
      <c r="P26" s="35" t="str">
        <f t="shared" si="4"/>
        <v/>
      </c>
      <c r="Q26" s="42"/>
      <c r="R26" s="35" t="str">
        <f t="shared" si="5"/>
        <v/>
      </c>
      <c r="S26" s="42"/>
      <c r="T26" s="35" t="str">
        <f t="shared" si="6"/>
        <v/>
      </c>
      <c r="U26" s="41"/>
      <c r="V26" s="35" t="str">
        <f t="shared" si="7"/>
        <v/>
      </c>
      <c r="W26" s="41"/>
      <c r="X26" s="35" t="str">
        <f t="shared" si="8"/>
        <v/>
      </c>
      <c r="Y26" s="41"/>
      <c r="Z26" s="35" t="str">
        <f t="shared" si="9"/>
        <v/>
      </c>
      <c r="AA26" s="42"/>
      <c r="AB26" s="35" t="str">
        <f t="shared" si="10"/>
        <v/>
      </c>
      <c r="AC26" s="38"/>
      <c r="AD26" s="104"/>
      <c r="AF26" s="43"/>
      <c r="AG26" s="35" t="str">
        <f t="shared" si="11"/>
        <v/>
      </c>
    </row>
    <row r="27" spans="2:35" ht="18" customHeight="1">
      <c r="B27" s="40"/>
      <c r="C27" s="91"/>
      <c r="D27" s="92"/>
      <c r="E27" s="89"/>
      <c r="F27" s="90"/>
      <c r="G27" s="42"/>
      <c r="H27" s="35" t="str">
        <f t="shared" si="0"/>
        <v/>
      </c>
      <c r="I27" s="41"/>
      <c r="J27" s="35" t="str">
        <f t="shared" si="1"/>
        <v/>
      </c>
      <c r="K27" s="42"/>
      <c r="L27" s="35" t="str">
        <f t="shared" si="2"/>
        <v/>
      </c>
      <c r="M27" s="42"/>
      <c r="N27" s="35" t="str">
        <f t="shared" si="3"/>
        <v/>
      </c>
      <c r="O27" s="41"/>
      <c r="P27" s="35" t="str">
        <f t="shared" si="4"/>
        <v/>
      </c>
      <c r="Q27" s="42"/>
      <c r="R27" s="35" t="str">
        <f t="shared" si="5"/>
        <v/>
      </c>
      <c r="S27" s="42"/>
      <c r="T27" s="35" t="str">
        <f t="shared" si="6"/>
        <v/>
      </c>
      <c r="U27" s="41"/>
      <c r="V27" s="35" t="str">
        <f t="shared" si="7"/>
        <v/>
      </c>
      <c r="W27" s="41"/>
      <c r="X27" s="35" t="str">
        <f t="shared" si="8"/>
        <v/>
      </c>
      <c r="Y27" s="41"/>
      <c r="Z27" s="35" t="str">
        <f t="shared" si="9"/>
        <v/>
      </c>
      <c r="AA27" s="42"/>
      <c r="AB27" s="35" t="str">
        <f t="shared" si="10"/>
        <v/>
      </c>
      <c r="AC27" s="38"/>
      <c r="AD27" s="104"/>
      <c r="AF27" s="43"/>
      <c r="AG27" s="35" t="str">
        <f t="shared" si="11"/>
        <v/>
      </c>
    </row>
    <row r="28" spans="2:35" ht="18" customHeight="1">
      <c r="B28" s="40"/>
      <c r="C28" s="91"/>
      <c r="D28" s="92"/>
      <c r="E28" s="89"/>
      <c r="F28" s="90"/>
      <c r="G28" s="42"/>
      <c r="H28" s="35" t="str">
        <f t="shared" si="0"/>
        <v/>
      </c>
      <c r="I28" s="41"/>
      <c r="J28" s="35" t="str">
        <f t="shared" si="1"/>
        <v/>
      </c>
      <c r="K28" s="42"/>
      <c r="L28" s="35" t="str">
        <f t="shared" si="2"/>
        <v/>
      </c>
      <c r="M28" s="42"/>
      <c r="N28" s="35" t="str">
        <f t="shared" si="3"/>
        <v/>
      </c>
      <c r="O28" s="41"/>
      <c r="P28" s="35" t="str">
        <f t="shared" si="4"/>
        <v/>
      </c>
      <c r="Q28" s="42"/>
      <c r="R28" s="35" t="str">
        <f t="shared" si="5"/>
        <v/>
      </c>
      <c r="S28" s="42"/>
      <c r="T28" s="35" t="str">
        <f t="shared" si="6"/>
        <v/>
      </c>
      <c r="U28" s="41"/>
      <c r="V28" s="35" t="str">
        <f t="shared" si="7"/>
        <v/>
      </c>
      <c r="W28" s="41"/>
      <c r="X28" s="35" t="str">
        <f t="shared" si="8"/>
        <v/>
      </c>
      <c r="Y28" s="41"/>
      <c r="Z28" s="35" t="str">
        <f t="shared" si="9"/>
        <v/>
      </c>
      <c r="AA28" s="42"/>
      <c r="AB28" s="35" t="str">
        <f t="shared" si="10"/>
        <v/>
      </c>
      <c r="AC28" s="38"/>
      <c r="AD28" s="104"/>
      <c r="AF28" s="43"/>
      <c r="AG28" s="35" t="str">
        <f t="shared" si="11"/>
        <v/>
      </c>
    </row>
    <row r="29" spans="2:35" ht="18" customHeight="1">
      <c r="B29" s="40"/>
      <c r="C29" s="91"/>
      <c r="D29" s="92"/>
      <c r="E29" s="89"/>
      <c r="F29" s="90"/>
      <c r="G29" s="42"/>
      <c r="H29" s="35" t="str">
        <f t="shared" si="0"/>
        <v/>
      </c>
      <c r="I29" s="41"/>
      <c r="J29" s="35" t="str">
        <f t="shared" si="1"/>
        <v/>
      </c>
      <c r="K29" s="42"/>
      <c r="L29" s="35" t="str">
        <f t="shared" si="2"/>
        <v/>
      </c>
      <c r="M29" s="42"/>
      <c r="N29" s="35" t="str">
        <f t="shared" si="3"/>
        <v/>
      </c>
      <c r="O29" s="41"/>
      <c r="P29" s="35" t="str">
        <f t="shared" si="4"/>
        <v/>
      </c>
      <c r="Q29" s="42"/>
      <c r="R29" s="35" t="str">
        <f t="shared" si="5"/>
        <v/>
      </c>
      <c r="S29" s="42"/>
      <c r="T29" s="35" t="str">
        <f t="shared" si="6"/>
        <v/>
      </c>
      <c r="U29" s="41"/>
      <c r="V29" s="35" t="str">
        <f t="shared" si="7"/>
        <v/>
      </c>
      <c r="W29" s="41"/>
      <c r="X29" s="35" t="str">
        <f t="shared" si="8"/>
        <v/>
      </c>
      <c r="Y29" s="41"/>
      <c r="Z29" s="35" t="str">
        <f t="shared" si="9"/>
        <v/>
      </c>
      <c r="AA29" s="42"/>
      <c r="AB29" s="35" t="str">
        <f t="shared" si="10"/>
        <v/>
      </c>
      <c r="AC29" s="38"/>
      <c r="AD29" s="104"/>
      <c r="AF29" s="43"/>
      <c r="AG29" s="35" t="str">
        <f t="shared" si="11"/>
        <v/>
      </c>
    </row>
    <row r="30" spans="2:35" ht="18" customHeight="1">
      <c r="B30" s="40"/>
      <c r="C30" s="91"/>
      <c r="D30" s="92"/>
      <c r="E30" s="89"/>
      <c r="F30" s="90"/>
      <c r="G30" s="42"/>
      <c r="H30" s="35" t="str">
        <f t="shared" si="0"/>
        <v/>
      </c>
      <c r="I30" s="41"/>
      <c r="J30" s="35" t="str">
        <f t="shared" si="1"/>
        <v/>
      </c>
      <c r="K30" s="42"/>
      <c r="L30" s="35" t="str">
        <f t="shared" si="2"/>
        <v/>
      </c>
      <c r="M30" s="42"/>
      <c r="N30" s="35" t="str">
        <f t="shared" si="3"/>
        <v/>
      </c>
      <c r="O30" s="41"/>
      <c r="P30" s="35" t="str">
        <f t="shared" si="4"/>
        <v/>
      </c>
      <c r="Q30" s="42"/>
      <c r="R30" s="35" t="str">
        <f t="shared" si="5"/>
        <v/>
      </c>
      <c r="S30" s="42"/>
      <c r="T30" s="35" t="str">
        <f t="shared" si="6"/>
        <v/>
      </c>
      <c r="U30" s="41"/>
      <c r="V30" s="35" t="str">
        <f t="shared" si="7"/>
        <v/>
      </c>
      <c r="W30" s="41"/>
      <c r="X30" s="35" t="str">
        <f t="shared" si="8"/>
        <v/>
      </c>
      <c r="Y30" s="41"/>
      <c r="Z30" s="35" t="str">
        <f t="shared" si="9"/>
        <v/>
      </c>
      <c r="AA30" s="42"/>
      <c r="AB30" s="35" t="str">
        <f t="shared" si="10"/>
        <v/>
      </c>
      <c r="AC30" s="38"/>
      <c r="AD30" s="104"/>
      <c r="AF30" s="43"/>
      <c r="AG30" s="35" t="str">
        <f t="shared" si="11"/>
        <v/>
      </c>
    </row>
    <row r="31" spans="2:35" ht="18" customHeight="1">
      <c r="B31" s="40"/>
      <c r="C31" s="91"/>
      <c r="D31" s="92"/>
      <c r="E31" s="89"/>
      <c r="F31" s="90"/>
      <c r="G31" s="42"/>
      <c r="H31" s="35" t="str">
        <f t="shared" si="0"/>
        <v/>
      </c>
      <c r="I31" s="41"/>
      <c r="J31" s="35" t="str">
        <f t="shared" si="1"/>
        <v/>
      </c>
      <c r="K31" s="42"/>
      <c r="L31" s="35" t="str">
        <f t="shared" si="2"/>
        <v/>
      </c>
      <c r="M31" s="42"/>
      <c r="N31" s="35" t="str">
        <f t="shared" si="3"/>
        <v/>
      </c>
      <c r="O31" s="41"/>
      <c r="P31" s="35" t="str">
        <f t="shared" si="4"/>
        <v/>
      </c>
      <c r="Q31" s="42"/>
      <c r="R31" s="35" t="str">
        <f t="shared" si="5"/>
        <v/>
      </c>
      <c r="S31" s="42"/>
      <c r="T31" s="35" t="str">
        <f t="shared" si="6"/>
        <v/>
      </c>
      <c r="U31" s="41"/>
      <c r="V31" s="35" t="str">
        <f t="shared" si="7"/>
        <v/>
      </c>
      <c r="W31" s="41"/>
      <c r="X31" s="35" t="str">
        <f t="shared" si="8"/>
        <v/>
      </c>
      <c r="Y31" s="41"/>
      <c r="Z31" s="35" t="str">
        <f t="shared" si="9"/>
        <v/>
      </c>
      <c r="AA31" s="42"/>
      <c r="AB31" s="35" t="str">
        <f t="shared" si="10"/>
        <v/>
      </c>
      <c r="AC31" s="38"/>
      <c r="AD31" s="104"/>
      <c r="AF31" s="43"/>
      <c r="AG31" s="35" t="str">
        <f t="shared" si="11"/>
        <v/>
      </c>
    </row>
    <row r="32" spans="2:35" ht="18" customHeight="1" thickBot="1">
      <c r="B32" s="44"/>
      <c r="C32" s="93"/>
      <c r="D32" s="94"/>
      <c r="E32" s="95"/>
      <c r="F32" s="96"/>
      <c r="G32" s="45"/>
      <c r="H32" s="35" t="str">
        <f t="shared" si="0"/>
        <v/>
      </c>
      <c r="I32" s="46"/>
      <c r="J32" s="35" t="str">
        <f t="shared" si="1"/>
        <v/>
      </c>
      <c r="K32" s="45"/>
      <c r="L32" s="35" t="str">
        <f t="shared" si="2"/>
        <v/>
      </c>
      <c r="M32" s="45"/>
      <c r="N32" s="35" t="str">
        <f t="shared" si="3"/>
        <v/>
      </c>
      <c r="O32" s="46"/>
      <c r="P32" s="35" t="str">
        <f t="shared" si="4"/>
        <v/>
      </c>
      <c r="Q32" s="45"/>
      <c r="R32" s="35" t="str">
        <f t="shared" si="5"/>
        <v/>
      </c>
      <c r="S32" s="45"/>
      <c r="T32" s="35" t="str">
        <f t="shared" si="6"/>
        <v/>
      </c>
      <c r="U32" s="46"/>
      <c r="V32" s="35" t="str">
        <f t="shared" si="7"/>
        <v/>
      </c>
      <c r="W32" s="46"/>
      <c r="X32" s="35" t="str">
        <f t="shared" si="8"/>
        <v/>
      </c>
      <c r="Y32" s="46"/>
      <c r="Z32" s="35" t="str">
        <f t="shared" si="9"/>
        <v/>
      </c>
      <c r="AA32" s="45"/>
      <c r="AB32" s="35" t="str">
        <f t="shared" si="10"/>
        <v/>
      </c>
      <c r="AC32" s="38"/>
      <c r="AD32" s="104"/>
      <c r="AF32" s="47"/>
      <c r="AG32" s="35" t="str">
        <f t="shared" si="11"/>
        <v/>
      </c>
    </row>
    <row r="33" spans="2:33" ht="33" customHeight="1" thickTop="1">
      <c r="B33" s="97" t="s">
        <v>34</v>
      </c>
      <c r="C33" s="98"/>
      <c r="D33" s="98"/>
      <c r="E33" s="98"/>
      <c r="F33" s="99"/>
      <c r="G33" s="81">
        <f>SUM(G18:G32)</f>
        <v>3.87</v>
      </c>
      <c r="H33" s="82"/>
      <c r="I33" s="79">
        <f>SUM(I18:I32)</f>
        <v>3.87</v>
      </c>
      <c r="J33" s="80"/>
      <c r="K33" s="81">
        <f>SUM(K18:K32)</f>
        <v>4.49</v>
      </c>
      <c r="L33" s="80"/>
      <c r="M33" s="81">
        <f>SUM(M18:M32)</f>
        <v>5.12</v>
      </c>
      <c r="N33" s="82"/>
      <c r="O33" s="79">
        <f>SUM(O18:O32)</f>
        <v>5.12</v>
      </c>
      <c r="P33" s="80"/>
      <c r="Q33" s="81">
        <f>SUM(Q18:Q32)</f>
        <v>5.12</v>
      </c>
      <c r="R33" s="80"/>
      <c r="S33" s="81">
        <f>SUM(S18:S32)</f>
        <v>5.12</v>
      </c>
      <c r="T33" s="82"/>
      <c r="U33" s="79">
        <f>SUM(U18:U32)</f>
        <v>5.12</v>
      </c>
      <c r="V33" s="82"/>
      <c r="W33" s="79">
        <f>SUM(W18:W32)</f>
        <v>5.12</v>
      </c>
      <c r="X33" s="82"/>
      <c r="Y33" s="79">
        <f>SUM(Y18:Y32)</f>
        <v>5.12</v>
      </c>
      <c r="Z33" s="80"/>
      <c r="AA33" s="81">
        <f>SUM(AA18:AA32)</f>
        <v>5.12</v>
      </c>
      <c r="AB33" s="82"/>
      <c r="AC33" s="48">
        <f>SUM(G33:AB33)</f>
        <v>53.189999999999991</v>
      </c>
      <c r="AD33" s="49">
        <f>IF(ISERROR(AC33/AC34),"",(AC33/AC34))</f>
        <v>4.835454545454545</v>
      </c>
      <c r="AF33" s="85">
        <f>SUM(AF18:AF32)</f>
        <v>5.12</v>
      </c>
      <c r="AG33" s="86"/>
    </row>
    <row r="34" spans="2:33" ht="35.25" hidden="1" customHeight="1">
      <c r="B34" s="50" t="s">
        <v>35</v>
      </c>
      <c r="C34" s="51"/>
      <c r="D34" s="51"/>
      <c r="E34" s="51"/>
      <c r="F34" s="52"/>
      <c r="G34" s="83">
        <f>IF(G33&gt;0,1,0)</f>
        <v>1</v>
      </c>
      <c r="H34" s="84"/>
      <c r="I34" s="83">
        <f>IF(I33&gt;0,1,0)</f>
        <v>1</v>
      </c>
      <c r="J34" s="84"/>
      <c r="K34" s="83">
        <f>IF(K33&gt;0,1,0)</f>
        <v>1</v>
      </c>
      <c r="L34" s="84"/>
      <c r="M34" s="83">
        <f>IF(M33&gt;0,1,0)</f>
        <v>1</v>
      </c>
      <c r="N34" s="84"/>
      <c r="O34" s="83">
        <f>IF(O33&gt;0,1,0)</f>
        <v>1</v>
      </c>
      <c r="P34" s="84"/>
      <c r="Q34" s="83">
        <f>IF(Q33&gt;0,1,0)</f>
        <v>1</v>
      </c>
      <c r="R34" s="84"/>
      <c r="S34" s="83">
        <f>IF(S33&gt;0,1,0)</f>
        <v>1</v>
      </c>
      <c r="T34" s="84"/>
      <c r="U34" s="83">
        <f>IF(U33&gt;0,1,0)</f>
        <v>1</v>
      </c>
      <c r="V34" s="84"/>
      <c r="W34" s="83">
        <f>IF(W33&gt;0,1,0)</f>
        <v>1</v>
      </c>
      <c r="X34" s="84"/>
      <c r="Y34" s="83">
        <f>IF(Y33&gt;0,1,0)</f>
        <v>1</v>
      </c>
      <c r="Z34" s="84"/>
      <c r="AA34" s="83">
        <f>IF(AA33&gt;0,1,0)</f>
        <v>1</v>
      </c>
      <c r="AB34" s="84"/>
      <c r="AC34" s="53">
        <f>SUM(G34:AB34)</f>
        <v>11</v>
      </c>
      <c r="AD34" s="54"/>
      <c r="AF34" s="87">
        <f>IF(AF33&gt;0,1,0)</f>
        <v>1</v>
      </c>
      <c r="AG34" s="88"/>
    </row>
    <row r="35" spans="2:33" ht="33" customHeight="1" thickBot="1">
      <c r="B35" s="76" t="s">
        <v>36</v>
      </c>
      <c r="C35" s="77"/>
      <c r="D35" s="77"/>
      <c r="E35" s="77"/>
      <c r="F35" s="78"/>
      <c r="G35" s="65">
        <f>SUMIF(H$18:H$32,"○",G$18:G$32)</f>
        <v>3</v>
      </c>
      <c r="H35" s="66" t="e">
        <f>SUMIF(O42:O45,"介護",#REF!)</f>
        <v>#REF!</v>
      </c>
      <c r="I35" s="65">
        <f>SUMIF(J$18:J$32,"○",I$18:I$32)</f>
        <v>3</v>
      </c>
      <c r="J35" s="66" t="e">
        <f>SUMIF(Q42:Q45,"介護",#REF!)</f>
        <v>#REF!</v>
      </c>
      <c r="K35" s="65">
        <f>SUMIF(L$18:L$32,"○",K$18:K$32)</f>
        <v>3</v>
      </c>
      <c r="L35" s="66" t="e">
        <f>SUMIF(S42:S45,"介護",#REF!)</f>
        <v>#REF!</v>
      </c>
      <c r="M35" s="65">
        <f>SUMIF(N$18:N$32,"○",M$18:M$32)</f>
        <v>4</v>
      </c>
      <c r="N35" s="66" t="e">
        <f>SUMIF(U42:U45,"介護",#REF!)</f>
        <v>#REF!</v>
      </c>
      <c r="O35" s="65">
        <f>SUMIF(P$18:P$32,"○",O$18:O$32)</f>
        <v>4</v>
      </c>
      <c r="P35" s="66" t="e">
        <f>SUMIF(W42:W45,"介護",#REF!)</f>
        <v>#REF!</v>
      </c>
      <c r="Q35" s="65">
        <f>SUMIF(R$18:R$32,"○",Q$18:Q$32)</f>
        <v>4</v>
      </c>
      <c r="R35" s="66" t="e">
        <f>SUMIF(Y42:Y45,"介護",#REF!)</f>
        <v>#REF!</v>
      </c>
      <c r="S35" s="65">
        <f>SUMIF(T$18:T$32,"○",S$18:S$32)</f>
        <v>4</v>
      </c>
      <c r="T35" s="66" t="e">
        <f>SUMIF(AA42:AA45,"介護",#REF!)</f>
        <v>#REF!</v>
      </c>
      <c r="U35" s="65">
        <f>SUMIF(V$18:V$32,"○",U$18:U$32)</f>
        <v>4</v>
      </c>
      <c r="V35" s="66" t="e">
        <f>SUMIF(AC42:AC45,"介護",#REF!)</f>
        <v>#REF!</v>
      </c>
      <c r="W35" s="65">
        <f>SUMIF(X$18:X$32,"○",W$18:W$32)</f>
        <v>4</v>
      </c>
      <c r="X35" s="66" t="e">
        <f>SUMIF(AE42:AE45,"介護",#REF!)</f>
        <v>#REF!</v>
      </c>
      <c r="Y35" s="65">
        <f>SUMIF(Z$18:Z$32,"○",Y$18:Y$32)</f>
        <v>4</v>
      </c>
      <c r="Z35" s="66" t="e">
        <f>SUMIF(AG42:AG45,"介護",#REF!)</f>
        <v>#REF!</v>
      </c>
      <c r="AA35" s="65">
        <f>SUMIF(AB$18:AB$32,"○",AA$18:AA$32)</f>
        <v>4</v>
      </c>
      <c r="AB35" s="66" t="e">
        <f>SUMIF(AI42:AI45,"介護",#REF!)</f>
        <v>#REF!</v>
      </c>
      <c r="AC35" s="55">
        <f>G35+I35+K35+M35+O35+Q35+S35+U35+W35+Y35+AA35</f>
        <v>41</v>
      </c>
      <c r="AD35" s="56">
        <f>IF(ISERROR(AC35/AC34),"",(AC35/AC34))</f>
        <v>3.7272727272727271</v>
      </c>
      <c r="AF35" s="67">
        <f>SUMIF(AG$18:AG$32,"○",AF$18:AF$32)</f>
        <v>4</v>
      </c>
      <c r="AG35" s="68" t="e">
        <f>SUMIF(AN42:AN45,"介護",#REF!)</f>
        <v>#REF!</v>
      </c>
    </row>
    <row r="36" spans="2:33" ht="12" customHeight="1" thickBot="1">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F36" s="12"/>
      <c r="AG36" s="12"/>
    </row>
    <row r="37" spans="2:33">
      <c r="B37" s="24" t="s">
        <v>37</v>
      </c>
      <c r="C37" s="57"/>
      <c r="D37" s="57"/>
      <c r="E37" s="57"/>
      <c r="F37" s="57"/>
      <c r="G37" s="57"/>
      <c r="H37" s="57"/>
      <c r="I37" s="57"/>
      <c r="J37" s="57"/>
      <c r="K37" s="58"/>
      <c r="L37" s="24"/>
      <c r="M37" s="24"/>
      <c r="N37" s="24"/>
      <c r="O37" s="24"/>
      <c r="P37" s="24"/>
      <c r="Q37" s="24"/>
      <c r="R37" s="24"/>
      <c r="S37" s="24"/>
      <c r="T37" s="12"/>
      <c r="U37" s="12"/>
      <c r="V37" s="12"/>
      <c r="W37" s="12"/>
      <c r="X37" s="12"/>
      <c r="Y37" s="12"/>
      <c r="Z37" s="12"/>
      <c r="AA37" s="69" t="s">
        <v>38</v>
      </c>
      <c r="AB37" s="69"/>
      <c r="AC37" s="69" t="s">
        <v>39</v>
      </c>
      <c r="AD37" s="72">
        <f>IF(ISERROR(AD35/AD33),"",ROUNDDOWN((AD35/AD33)*100,2))</f>
        <v>77.08</v>
      </c>
      <c r="AE37" s="75" t="s">
        <v>57</v>
      </c>
      <c r="AF37" s="10"/>
      <c r="AG37" s="10"/>
    </row>
    <row r="38" spans="2:33">
      <c r="B38" s="57" t="s">
        <v>40</v>
      </c>
      <c r="C38" s="57"/>
      <c r="D38" s="57"/>
      <c r="E38" s="57"/>
      <c r="F38" s="57"/>
      <c r="G38" s="57"/>
      <c r="H38" s="57"/>
      <c r="I38" s="57"/>
      <c r="J38" s="57"/>
      <c r="K38" s="57"/>
      <c r="L38" s="58"/>
      <c r="M38" s="58"/>
      <c r="N38" s="58"/>
      <c r="O38" s="58"/>
      <c r="P38" s="58"/>
      <c r="Q38" s="58"/>
      <c r="R38" s="58"/>
      <c r="S38" s="58"/>
      <c r="T38" s="59"/>
      <c r="U38" s="59"/>
      <c r="V38" s="59"/>
      <c r="W38" s="59"/>
      <c r="X38" s="59"/>
      <c r="Y38" s="59"/>
      <c r="Z38" s="59"/>
      <c r="AA38" s="70"/>
      <c r="AB38" s="70"/>
      <c r="AC38" s="70"/>
      <c r="AD38" s="73"/>
      <c r="AE38" s="75"/>
      <c r="AF38" s="10"/>
      <c r="AG38" s="10"/>
    </row>
    <row r="39" spans="2:33" ht="14.25" thickBot="1">
      <c r="B39" s="24" t="s">
        <v>41</v>
      </c>
      <c r="C39" s="24"/>
      <c r="D39" s="24"/>
      <c r="E39" s="24"/>
      <c r="F39" s="24"/>
      <c r="G39" s="24"/>
      <c r="H39" s="24"/>
      <c r="I39" s="24"/>
      <c r="J39" s="24"/>
      <c r="K39" s="57"/>
      <c r="L39" s="58"/>
      <c r="M39" s="58"/>
      <c r="N39" s="58"/>
      <c r="O39" s="58"/>
      <c r="P39" s="58"/>
      <c r="Q39" s="58"/>
      <c r="R39" s="63" t="s">
        <v>55</v>
      </c>
      <c r="S39" s="58"/>
      <c r="T39" s="59"/>
      <c r="U39" s="59"/>
      <c r="V39" s="59"/>
      <c r="W39" s="59"/>
      <c r="X39" s="59"/>
      <c r="Y39" s="59"/>
      <c r="Z39" s="59"/>
      <c r="AA39" s="71"/>
      <c r="AB39" s="71"/>
      <c r="AC39" s="71"/>
      <c r="AD39" s="74"/>
      <c r="AE39" s="75"/>
      <c r="AF39" s="10"/>
      <c r="AG39" s="10"/>
    </row>
    <row r="40" spans="2:33">
      <c r="B40" s="24"/>
      <c r="C40" s="24" t="s">
        <v>53</v>
      </c>
      <c r="D40" s="24"/>
      <c r="E40" s="24"/>
      <c r="F40" s="24"/>
      <c r="G40" s="24"/>
      <c r="Q40" s="60" t="s">
        <v>42</v>
      </c>
      <c r="R40" s="61">
        <v>0.6</v>
      </c>
      <c r="S40" s="24" t="s">
        <v>43</v>
      </c>
      <c r="W40" s="62"/>
      <c r="X40" s="62"/>
      <c r="Y40" s="62"/>
      <c r="Z40" s="62"/>
      <c r="AA40" s="62"/>
      <c r="AB40" s="62"/>
      <c r="AC40" s="62"/>
      <c r="AD40" s="62"/>
      <c r="AF40" s="62"/>
      <c r="AG40" s="62"/>
    </row>
    <row r="41" spans="2:33">
      <c r="B41" s="25"/>
      <c r="C41" s="24" t="s">
        <v>54</v>
      </c>
      <c r="D41" s="24"/>
      <c r="E41" s="24"/>
      <c r="M41" s="62"/>
      <c r="N41" s="62"/>
      <c r="O41" s="62"/>
      <c r="P41" s="62"/>
      <c r="Q41" s="60" t="s">
        <v>42</v>
      </c>
      <c r="R41" s="61">
        <v>0.75</v>
      </c>
      <c r="S41" s="24" t="s">
        <v>43</v>
      </c>
      <c r="V41" s="62"/>
      <c r="W41" s="62"/>
      <c r="X41" s="62"/>
      <c r="Y41" s="62"/>
      <c r="Z41" s="62"/>
      <c r="AA41" s="62"/>
      <c r="AB41" s="62"/>
      <c r="AC41" s="62"/>
      <c r="AD41" s="62"/>
      <c r="AF41" s="62"/>
      <c r="AG41" s="62"/>
    </row>
    <row r="42" spans="2:33" ht="15.95" customHeight="1">
      <c r="C42" s="24"/>
      <c r="L42" s="25"/>
      <c r="M42" s="25"/>
      <c r="N42" s="25"/>
      <c r="O42" s="25"/>
      <c r="P42" s="25"/>
      <c r="Q42" s="25"/>
      <c r="R42" s="25"/>
      <c r="S42" s="25"/>
      <c r="T42" s="25"/>
      <c r="U42" s="25"/>
      <c r="V42" s="25"/>
      <c r="W42" s="25"/>
      <c r="X42" s="25"/>
      <c r="Y42" s="25"/>
      <c r="Z42" s="25"/>
      <c r="AA42" s="25"/>
      <c r="AB42" s="25"/>
      <c r="AC42" s="25"/>
      <c r="AD42" s="25"/>
      <c r="AF42" s="25"/>
      <c r="AG42" s="25"/>
    </row>
    <row r="43" spans="2:33" ht="15.95" customHeight="1">
      <c r="L43" s="25"/>
      <c r="M43" s="25"/>
      <c r="N43" s="25"/>
      <c r="O43" s="25"/>
      <c r="P43" s="25"/>
      <c r="Q43" s="25"/>
      <c r="R43" s="25"/>
      <c r="S43" s="25"/>
      <c r="T43" s="25"/>
      <c r="U43" s="25"/>
      <c r="V43" s="25"/>
      <c r="W43" s="25"/>
      <c r="X43" s="25"/>
      <c r="Y43" s="25"/>
      <c r="Z43" s="25"/>
      <c r="AA43" s="25"/>
      <c r="AB43" s="25"/>
      <c r="AC43" s="25"/>
      <c r="AD43" s="25"/>
      <c r="AF43" s="25"/>
      <c r="AG43" s="25"/>
    </row>
    <row r="44" spans="2:33" ht="18" customHeight="1"/>
    <row r="45" spans="2:33" ht="18" customHeight="1">
      <c r="B45" s="25"/>
    </row>
    <row r="46" spans="2:33" ht="18" customHeight="1"/>
    <row r="47" spans="2:33" ht="18" customHeight="1"/>
    <row r="48" spans="2:33" ht="18" customHeight="1"/>
  </sheetData>
  <mergeCells count="112">
    <mergeCell ref="B3:M3"/>
    <mergeCell ref="O3:P3"/>
    <mergeCell ref="S3:AG3"/>
    <mergeCell ref="Q4:Q5"/>
    <mergeCell ref="R4:AG5"/>
    <mergeCell ref="B6:C6"/>
    <mergeCell ref="E6:L6"/>
    <mergeCell ref="R6:AG6"/>
    <mergeCell ref="B7:C7"/>
    <mergeCell ref="E7:L7"/>
    <mergeCell ref="R7:AG7"/>
    <mergeCell ref="B8:C8"/>
    <mergeCell ref="E8:L8"/>
    <mergeCell ref="Q8:Q9"/>
    <mergeCell ref="R8:AG9"/>
    <mergeCell ref="B9:D9"/>
    <mergeCell ref="F9:G9"/>
    <mergeCell ref="B10:D10"/>
    <mergeCell ref="F10:G10"/>
    <mergeCell ref="Q10:Q11"/>
    <mergeCell ref="R10:AG11"/>
    <mergeCell ref="AF15:AG15"/>
    <mergeCell ref="B16:B17"/>
    <mergeCell ref="C16:D17"/>
    <mergeCell ref="E16:F17"/>
    <mergeCell ref="G16:H16"/>
    <mergeCell ref="I16:J16"/>
    <mergeCell ref="K16:L16"/>
    <mergeCell ref="M16:N16"/>
    <mergeCell ref="O16:P16"/>
    <mergeCell ref="Q16:R16"/>
    <mergeCell ref="S16:T16"/>
    <mergeCell ref="U16:V16"/>
    <mergeCell ref="W16:X16"/>
    <mergeCell ref="Y16:Z16"/>
    <mergeCell ref="AA16:AB16"/>
    <mergeCell ref="AC16:AC17"/>
    <mergeCell ref="AD16:AD17"/>
    <mergeCell ref="AF16:AG16"/>
    <mergeCell ref="C18:D18"/>
    <mergeCell ref="E18:F18"/>
    <mergeCell ref="AD18:AD32"/>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W33:X33"/>
    <mergeCell ref="C32:D32"/>
    <mergeCell ref="E32:F32"/>
    <mergeCell ref="B33:F33"/>
    <mergeCell ref="G33:H33"/>
    <mergeCell ref="I33:J33"/>
    <mergeCell ref="K33:L33"/>
    <mergeCell ref="AA33:AB33"/>
    <mergeCell ref="AF33:AG33"/>
    <mergeCell ref="G34:H34"/>
    <mergeCell ref="I34:J34"/>
    <mergeCell ref="K34:L34"/>
    <mergeCell ref="M34:N34"/>
    <mergeCell ref="O34:P34"/>
    <mergeCell ref="Q34:R34"/>
    <mergeCell ref="S34:T34"/>
    <mergeCell ref="M33:N33"/>
    <mergeCell ref="AA34:AB34"/>
    <mergeCell ref="AF34:AG34"/>
    <mergeCell ref="B35:F35"/>
    <mergeCell ref="G35:H35"/>
    <mergeCell ref="I35:J35"/>
    <mergeCell ref="K35:L35"/>
    <mergeCell ref="M35:N35"/>
    <mergeCell ref="Y33:Z33"/>
    <mergeCell ref="O33:P33"/>
    <mergeCell ref="Q33:R33"/>
    <mergeCell ref="S33:T33"/>
    <mergeCell ref="U33:V33"/>
    <mergeCell ref="U34:V34"/>
    <mergeCell ref="W34:X34"/>
    <mergeCell ref="Y34:Z34"/>
    <mergeCell ref="AA35:AB35"/>
    <mergeCell ref="AF35:AG35"/>
    <mergeCell ref="AA37:AB39"/>
    <mergeCell ref="AC37:AC39"/>
    <mergeCell ref="AD37:AD39"/>
    <mergeCell ref="O35:P35"/>
    <mergeCell ref="Q35:R35"/>
    <mergeCell ref="S35:T35"/>
    <mergeCell ref="U35:V35"/>
    <mergeCell ref="W35:X35"/>
    <mergeCell ref="Y35:Z35"/>
    <mergeCell ref="AE37:AE39"/>
  </mergeCells>
  <phoneticPr fontId="29"/>
  <dataValidations count="4">
    <dataValidation type="list" allowBlank="1" sqref="E19:F32">
      <formula1>$AI$18:$AI$22</formula1>
    </dataValidation>
    <dataValidation type="list" allowBlank="1" showInputMessage="1" showErrorMessage="1" sqref="AH12">
      <formula1>AH12:AH12</formula1>
    </dataValidation>
    <dataValidation type="list" allowBlank="1" showInputMessage="1" showErrorMessage="1" sqref="E6:L6">
      <formula1>$AI$4:$AI$10</formula1>
    </dataValidation>
    <dataValidation type="list" allowBlank="1" sqref="E18:F18">
      <formula1>$AI$18:$AI$22</formula1>
    </dataValidation>
  </dataValidations>
  <printOptions horizontalCentered="1" verticalCentered="1"/>
  <pageMargins left="0.59055118110236227" right="0.27559055118110237" top="0.59055118110236227" bottom="0.19685039370078741" header="0.39370078740157483" footer="0"/>
  <pageSetup paperSize="9" scale="73" orientation="landscape" r:id="rId1"/>
  <headerFooter alignWithMargins="0">
    <oddHeader>&amp;R&amp;12【換算表②】</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I48"/>
  <sheetViews>
    <sheetView showGridLines="0" showZeros="0" view="pageBreakPreview" zoomScale="90" zoomScaleNormal="90" zoomScaleSheetLayoutView="90" workbookViewId="0">
      <selection activeCell="E6" sqref="E6:L6"/>
    </sheetView>
  </sheetViews>
  <sheetFormatPr defaultColWidth="9" defaultRowHeight="13.5"/>
  <cols>
    <col min="1" max="1" width="3.375" style="1" customWidth="1"/>
    <col min="2" max="3" width="13.625" style="1" customWidth="1"/>
    <col min="4" max="5" width="2.625" style="1" bestFit="1" customWidth="1"/>
    <col min="6" max="6" width="5.75" style="1" bestFit="1" customWidth="1"/>
    <col min="7" max="28" width="5.375" style="1" customWidth="1"/>
    <col min="29" max="29" width="7.75" style="1" customWidth="1"/>
    <col min="30" max="30" width="10" style="1" bestFit="1" customWidth="1"/>
    <col min="31" max="31" width="1.875" style="1" customWidth="1"/>
    <col min="32" max="33" width="5.375" style="1" customWidth="1"/>
    <col min="34" max="34" width="0.75" style="1" customWidth="1"/>
    <col min="35" max="35" width="9" style="1" hidden="1" customWidth="1"/>
    <col min="36" max="36" width="5.625" style="1" customWidth="1"/>
    <col min="37" max="16384" width="9" style="1"/>
  </cols>
  <sheetData>
    <row r="1" spans="2:35" ht="6.75" customHeight="1"/>
    <row r="2" spans="2:35" ht="3" customHeight="1">
      <c r="O2" s="2"/>
      <c r="P2" s="3"/>
      <c r="Q2" s="3"/>
      <c r="R2" s="3"/>
      <c r="S2" s="3"/>
      <c r="T2" s="3"/>
      <c r="U2" s="3"/>
      <c r="V2" s="3"/>
      <c r="W2" s="3"/>
      <c r="X2" s="3"/>
      <c r="Y2" s="3"/>
      <c r="Z2" s="3"/>
      <c r="AA2" s="3"/>
      <c r="AB2" s="3"/>
      <c r="AC2" s="3"/>
      <c r="AD2" s="3"/>
      <c r="AE2" s="3"/>
      <c r="AF2" s="3"/>
      <c r="AG2" s="3"/>
      <c r="AH2" s="4"/>
    </row>
    <row r="3" spans="2:35" ht="18.75" customHeight="1">
      <c r="B3" s="131" t="s">
        <v>0</v>
      </c>
      <c r="C3" s="131"/>
      <c r="D3" s="131"/>
      <c r="E3" s="131"/>
      <c r="F3" s="131"/>
      <c r="G3" s="131"/>
      <c r="H3" s="131"/>
      <c r="I3" s="131"/>
      <c r="J3" s="131"/>
      <c r="K3" s="131"/>
      <c r="L3" s="131"/>
      <c r="M3" s="131"/>
      <c r="O3" s="132" t="s">
        <v>1</v>
      </c>
      <c r="P3" s="133"/>
      <c r="Q3" s="5">
        <v>1</v>
      </c>
      <c r="R3" s="6"/>
      <c r="S3" s="134" t="s">
        <v>2</v>
      </c>
      <c r="T3" s="134"/>
      <c r="U3" s="134"/>
      <c r="V3" s="134"/>
      <c r="W3" s="134"/>
      <c r="X3" s="134"/>
      <c r="Y3" s="134"/>
      <c r="Z3" s="134"/>
      <c r="AA3" s="134"/>
      <c r="AB3" s="134"/>
      <c r="AC3" s="134"/>
      <c r="AD3" s="134"/>
      <c r="AE3" s="134"/>
      <c r="AF3" s="134"/>
      <c r="AG3" s="134"/>
      <c r="AH3" s="7"/>
    </row>
    <row r="4" spans="2:35" ht="18.75" customHeight="1">
      <c r="H4" s="8"/>
      <c r="J4" s="8"/>
      <c r="L4" s="8"/>
      <c r="O4" s="9"/>
      <c r="P4" s="10"/>
      <c r="Q4" s="128" t="s">
        <v>3</v>
      </c>
      <c r="R4" s="129" t="s">
        <v>4</v>
      </c>
      <c r="S4" s="129"/>
      <c r="T4" s="129"/>
      <c r="U4" s="129"/>
      <c r="V4" s="129"/>
      <c r="W4" s="129"/>
      <c r="X4" s="129"/>
      <c r="Y4" s="129"/>
      <c r="Z4" s="129"/>
      <c r="AA4" s="129"/>
      <c r="AB4" s="129"/>
      <c r="AC4" s="129"/>
      <c r="AD4" s="129"/>
      <c r="AE4" s="129"/>
      <c r="AF4" s="129"/>
      <c r="AG4" s="129"/>
      <c r="AH4" s="7"/>
      <c r="AI4" s="64" t="s">
        <v>59</v>
      </c>
    </row>
    <row r="5" spans="2:35" ht="18.75" customHeight="1">
      <c r="H5" s="8"/>
      <c r="J5" s="8"/>
      <c r="L5" s="8"/>
      <c r="O5" s="9"/>
      <c r="P5" s="10"/>
      <c r="Q5" s="133"/>
      <c r="R5" s="129"/>
      <c r="S5" s="129"/>
      <c r="T5" s="129"/>
      <c r="U5" s="129"/>
      <c r="V5" s="129"/>
      <c r="W5" s="129"/>
      <c r="X5" s="129"/>
      <c r="Y5" s="129"/>
      <c r="Z5" s="129"/>
      <c r="AA5" s="129"/>
      <c r="AB5" s="129"/>
      <c r="AC5" s="129"/>
      <c r="AD5" s="129"/>
      <c r="AE5" s="129"/>
      <c r="AF5" s="129"/>
      <c r="AG5" s="129"/>
      <c r="AH5" s="7"/>
      <c r="AI5" s="64" t="s">
        <v>60</v>
      </c>
    </row>
    <row r="6" spans="2:35" ht="18.75" customHeight="1">
      <c r="B6" s="135" t="s">
        <v>7</v>
      </c>
      <c r="C6" s="135"/>
      <c r="D6" s="11" t="s">
        <v>8</v>
      </c>
      <c r="E6" s="135"/>
      <c r="F6" s="135"/>
      <c r="G6" s="135"/>
      <c r="H6" s="135"/>
      <c r="I6" s="135"/>
      <c r="J6" s="135"/>
      <c r="K6" s="135"/>
      <c r="L6" s="135"/>
      <c r="M6" s="12"/>
      <c r="O6" s="9"/>
      <c r="P6" s="10"/>
      <c r="Q6" s="5">
        <v>3</v>
      </c>
      <c r="R6" s="134" t="s">
        <v>63</v>
      </c>
      <c r="S6" s="134"/>
      <c r="T6" s="134"/>
      <c r="U6" s="134"/>
      <c r="V6" s="134"/>
      <c r="W6" s="134"/>
      <c r="X6" s="134"/>
      <c r="Y6" s="134"/>
      <c r="Z6" s="134"/>
      <c r="AA6" s="134"/>
      <c r="AB6" s="134"/>
      <c r="AC6" s="134"/>
      <c r="AD6" s="134"/>
      <c r="AE6" s="134"/>
      <c r="AF6" s="134"/>
      <c r="AG6" s="134"/>
      <c r="AH6" s="7"/>
      <c r="AI6" s="64" t="s">
        <v>61</v>
      </c>
    </row>
    <row r="7" spans="2:35" ht="18.75" customHeight="1">
      <c r="B7" s="126" t="s">
        <v>10</v>
      </c>
      <c r="C7" s="126"/>
      <c r="D7" s="13" t="s">
        <v>8</v>
      </c>
      <c r="E7" s="126"/>
      <c r="F7" s="126"/>
      <c r="G7" s="126"/>
      <c r="H7" s="126"/>
      <c r="I7" s="126"/>
      <c r="J7" s="126"/>
      <c r="K7" s="126"/>
      <c r="L7" s="126"/>
      <c r="M7" s="12"/>
      <c r="O7" s="9"/>
      <c r="P7" s="10"/>
      <c r="Q7" s="5">
        <v>4</v>
      </c>
      <c r="R7" s="136" t="s">
        <v>11</v>
      </c>
      <c r="S7" s="136"/>
      <c r="T7" s="136"/>
      <c r="U7" s="136"/>
      <c r="V7" s="136"/>
      <c r="W7" s="136"/>
      <c r="X7" s="136"/>
      <c r="Y7" s="136"/>
      <c r="Z7" s="136"/>
      <c r="AA7" s="136"/>
      <c r="AB7" s="136"/>
      <c r="AC7" s="136"/>
      <c r="AD7" s="136"/>
      <c r="AE7" s="136"/>
      <c r="AF7" s="136"/>
      <c r="AG7" s="136"/>
      <c r="AH7" s="7"/>
      <c r="AI7" s="64" t="s">
        <v>5</v>
      </c>
    </row>
    <row r="8" spans="2:35" ht="18.75" customHeight="1">
      <c r="B8" s="126" t="s">
        <v>12</v>
      </c>
      <c r="C8" s="126"/>
      <c r="D8" s="13" t="s">
        <v>8</v>
      </c>
      <c r="E8" s="127"/>
      <c r="F8" s="127"/>
      <c r="G8" s="127"/>
      <c r="H8" s="127"/>
      <c r="I8" s="127"/>
      <c r="J8" s="127"/>
      <c r="K8" s="127"/>
      <c r="L8" s="127"/>
      <c r="M8" s="12"/>
      <c r="O8" s="9"/>
      <c r="P8" s="10"/>
      <c r="Q8" s="128" t="s">
        <v>13</v>
      </c>
      <c r="R8" s="129" t="s">
        <v>14</v>
      </c>
      <c r="S8" s="129"/>
      <c r="T8" s="129"/>
      <c r="U8" s="129"/>
      <c r="V8" s="129"/>
      <c r="W8" s="129"/>
      <c r="X8" s="129"/>
      <c r="Y8" s="129"/>
      <c r="Z8" s="129"/>
      <c r="AA8" s="129"/>
      <c r="AB8" s="129"/>
      <c r="AC8" s="129"/>
      <c r="AD8" s="129"/>
      <c r="AE8" s="129"/>
      <c r="AF8" s="129"/>
      <c r="AG8" s="129"/>
      <c r="AH8" s="7"/>
      <c r="AI8" s="64" t="s">
        <v>6</v>
      </c>
    </row>
    <row r="9" spans="2:35" ht="18.75" customHeight="1">
      <c r="B9" s="126" t="s">
        <v>15</v>
      </c>
      <c r="C9" s="126"/>
      <c r="D9" s="126"/>
      <c r="E9" s="14" t="s">
        <v>8</v>
      </c>
      <c r="F9" s="130"/>
      <c r="G9" s="130"/>
      <c r="H9" s="14" t="s">
        <v>16</v>
      </c>
      <c r="I9" s="14"/>
      <c r="J9" s="14"/>
      <c r="K9" s="14"/>
      <c r="L9" s="14"/>
      <c r="M9" s="12"/>
      <c r="O9" s="9"/>
      <c r="P9" s="10"/>
      <c r="Q9" s="128"/>
      <c r="R9" s="129"/>
      <c r="S9" s="129"/>
      <c r="T9" s="129"/>
      <c r="U9" s="129"/>
      <c r="V9" s="129"/>
      <c r="W9" s="129"/>
      <c r="X9" s="129"/>
      <c r="Y9" s="129"/>
      <c r="Z9" s="129"/>
      <c r="AA9" s="129"/>
      <c r="AB9" s="129"/>
      <c r="AC9" s="129"/>
      <c r="AD9" s="129"/>
      <c r="AE9" s="129"/>
      <c r="AF9" s="129"/>
      <c r="AG9" s="129"/>
      <c r="AH9" s="7"/>
      <c r="AI9" s="64" t="s">
        <v>9</v>
      </c>
    </row>
    <row r="10" spans="2:35" ht="18.75" customHeight="1">
      <c r="B10" s="126" t="s">
        <v>58</v>
      </c>
      <c r="C10" s="126"/>
      <c r="D10" s="126"/>
      <c r="E10" s="14" t="s">
        <v>8</v>
      </c>
      <c r="F10" s="130"/>
      <c r="G10" s="130"/>
      <c r="H10" s="14" t="s">
        <v>17</v>
      </c>
      <c r="I10" s="15"/>
      <c r="J10" s="13" t="s">
        <v>18</v>
      </c>
      <c r="K10" s="15"/>
      <c r="L10" s="13" t="s">
        <v>19</v>
      </c>
      <c r="M10" s="12"/>
      <c r="O10" s="9"/>
      <c r="P10" s="10"/>
      <c r="Q10" s="128" t="s">
        <v>20</v>
      </c>
      <c r="R10" s="129" t="s">
        <v>21</v>
      </c>
      <c r="S10" s="129"/>
      <c r="T10" s="129"/>
      <c r="U10" s="129"/>
      <c r="V10" s="129"/>
      <c r="W10" s="129"/>
      <c r="X10" s="129"/>
      <c r="Y10" s="129"/>
      <c r="Z10" s="129"/>
      <c r="AA10" s="129"/>
      <c r="AB10" s="129"/>
      <c r="AC10" s="129"/>
      <c r="AD10" s="129"/>
      <c r="AE10" s="129"/>
      <c r="AF10" s="129"/>
      <c r="AG10" s="129"/>
      <c r="AH10" s="7"/>
      <c r="AI10" s="64" t="s">
        <v>62</v>
      </c>
    </row>
    <row r="11" spans="2:35" ht="13.5" customHeight="1">
      <c r="B11" s="16"/>
      <c r="C11" s="16"/>
      <c r="D11" s="16"/>
      <c r="E11" s="17"/>
      <c r="F11" s="17"/>
      <c r="G11" s="17"/>
      <c r="H11" s="17"/>
      <c r="I11" s="17"/>
      <c r="J11" s="17"/>
      <c r="K11" s="17"/>
      <c r="L11" s="17"/>
      <c r="M11" s="12"/>
      <c r="O11" s="9"/>
      <c r="P11" s="18"/>
      <c r="Q11" s="128"/>
      <c r="R11" s="129"/>
      <c r="S11" s="129"/>
      <c r="T11" s="129"/>
      <c r="U11" s="129"/>
      <c r="V11" s="129"/>
      <c r="W11" s="129"/>
      <c r="X11" s="129"/>
      <c r="Y11" s="129"/>
      <c r="Z11" s="129"/>
      <c r="AA11" s="129"/>
      <c r="AB11" s="129"/>
      <c r="AC11" s="129"/>
      <c r="AD11" s="129"/>
      <c r="AE11" s="129"/>
      <c r="AF11" s="129"/>
      <c r="AG11" s="129"/>
      <c r="AH11" s="7"/>
    </row>
    <row r="12" spans="2:35" ht="3.75" customHeight="1">
      <c r="B12" s="16"/>
      <c r="C12" s="16"/>
      <c r="D12" s="16"/>
      <c r="E12" s="17"/>
      <c r="F12" s="17"/>
      <c r="G12" s="17"/>
      <c r="H12" s="17"/>
      <c r="I12" s="17"/>
      <c r="J12" s="17"/>
      <c r="K12" s="17"/>
      <c r="L12" s="17"/>
      <c r="M12" s="12"/>
      <c r="O12" s="19"/>
      <c r="P12" s="20"/>
      <c r="Q12" s="20"/>
      <c r="R12" s="20"/>
      <c r="S12" s="21"/>
      <c r="T12" s="22"/>
      <c r="U12" s="21"/>
      <c r="V12" s="22"/>
      <c r="W12" s="21"/>
      <c r="X12" s="22"/>
      <c r="Y12" s="21"/>
      <c r="Z12" s="22"/>
      <c r="AA12" s="21"/>
      <c r="AB12" s="22"/>
      <c r="AC12" s="21"/>
      <c r="AD12" s="20"/>
      <c r="AE12" s="20"/>
      <c r="AF12" s="21"/>
      <c r="AG12" s="22"/>
      <c r="AH12" s="23"/>
    </row>
    <row r="13" spans="2:35">
      <c r="C13" s="24"/>
      <c r="D13" s="25"/>
      <c r="E13" s="25"/>
      <c r="F13" s="25"/>
      <c r="G13" s="25"/>
      <c r="H13" s="25"/>
      <c r="I13" s="25"/>
      <c r="J13" s="25"/>
      <c r="K13" s="25"/>
      <c r="L13" s="25"/>
      <c r="M13" s="25"/>
      <c r="N13" s="25"/>
      <c r="O13" s="25"/>
      <c r="P13" s="25"/>
      <c r="R13" s="25"/>
      <c r="T13" s="25"/>
      <c r="U13" s="25"/>
      <c r="W13" s="25"/>
      <c r="X13" s="25"/>
      <c r="Y13" s="25"/>
      <c r="Z13" s="25"/>
    </row>
    <row r="14" spans="2:35">
      <c r="B14" s="24" t="s">
        <v>56</v>
      </c>
      <c r="C14" s="24"/>
      <c r="D14" s="25"/>
      <c r="E14" s="25"/>
      <c r="F14" s="25"/>
      <c r="G14" s="25"/>
      <c r="H14" s="25"/>
      <c r="I14" s="25"/>
      <c r="J14" s="25"/>
      <c r="K14" s="25"/>
      <c r="L14" s="25"/>
      <c r="M14" s="25"/>
      <c r="N14" s="25"/>
      <c r="O14" s="25"/>
      <c r="P14" s="25"/>
      <c r="Q14" s="25"/>
      <c r="R14" s="25"/>
      <c r="S14" s="25"/>
      <c r="T14" s="25"/>
      <c r="U14" s="25"/>
      <c r="X14" s="25"/>
      <c r="Y14" s="25"/>
      <c r="Z14" s="25"/>
    </row>
    <row r="15" spans="2:35" ht="14.25" thickBot="1">
      <c r="B15" s="26"/>
      <c r="C15" s="12"/>
      <c r="D15" s="12"/>
      <c r="E15" s="12"/>
      <c r="F15" s="12"/>
      <c r="G15" s="12"/>
      <c r="H15" s="26"/>
      <c r="I15" s="12"/>
      <c r="J15" s="26"/>
      <c r="K15" s="12"/>
      <c r="L15" s="26"/>
      <c r="M15" s="12"/>
      <c r="N15" s="26"/>
      <c r="O15" s="12"/>
      <c r="P15" s="26"/>
      <c r="Q15" s="12"/>
      <c r="R15" s="26"/>
      <c r="S15" s="12"/>
      <c r="T15" s="26"/>
      <c r="U15" s="12"/>
      <c r="V15" s="26"/>
      <c r="W15" s="12"/>
      <c r="X15" s="26"/>
      <c r="Y15" s="12"/>
      <c r="Z15" s="26"/>
      <c r="AA15" s="12"/>
      <c r="AB15" s="26"/>
      <c r="AC15" s="12"/>
      <c r="AD15" s="26"/>
      <c r="AF15" s="107" t="s">
        <v>22</v>
      </c>
      <c r="AG15" s="107"/>
    </row>
    <row r="16" spans="2:35" ht="27.75" customHeight="1">
      <c r="B16" s="108" t="s">
        <v>23</v>
      </c>
      <c r="C16" s="110" t="s">
        <v>24</v>
      </c>
      <c r="D16" s="111"/>
      <c r="E16" s="114" t="s">
        <v>25</v>
      </c>
      <c r="F16" s="115"/>
      <c r="G16" s="118" t="str">
        <f>IF($F$9&lt;&gt;"",DATE($F$9+2018,4,1),"")</f>
        <v/>
      </c>
      <c r="H16" s="119"/>
      <c r="I16" s="118" t="str">
        <f>IF($F$9&lt;&gt;"",DATE($F$9+2018,5,1),"")</f>
        <v/>
      </c>
      <c r="J16" s="119"/>
      <c r="K16" s="118" t="str">
        <f>IF($F$9&lt;&gt;"",DATE($F$9+2018,6,1),"")</f>
        <v/>
      </c>
      <c r="L16" s="119"/>
      <c r="M16" s="118" t="str">
        <f>IF($F$9&lt;&gt;"",DATE($F$9+2018,7,1),"")</f>
        <v/>
      </c>
      <c r="N16" s="119"/>
      <c r="O16" s="118" t="str">
        <f>IF($F$9&lt;&gt;"",DATE($F$9+2018,8,1),"")</f>
        <v/>
      </c>
      <c r="P16" s="119"/>
      <c r="Q16" s="118" t="str">
        <f>IF($F$9&lt;&gt;"",DATE($F$9+2018,9,1),"")</f>
        <v/>
      </c>
      <c r="R16" s="119"/>
      <c r="S16" s="118" t="str">
        <f>IF($F$9&lt;&gt;"",DATE($F$9+2018,10,1),"")</f>
        <v/>
      </c>
      <c r="T16" s="119"/>
      <c r="U16" s="118" t="str">
        <f>IF($F$9&lt;&gt;"",DATE($F$9+2018,11,1),"")</f>
        <v/>
      </c>
      <c r="V16" s="119"/>
      <c r="W16" s="118" t="str">
        <f>IF($F$9&lt;&gt;"",DATE($F$9+2018,12,1),"")</f>
        <v/>
      </c>
      <c r="X16" s="119"/>
      <c r="Y16" s="118" t="str">
        <f>IF($F$9&lt;&gt;"",DATE($F$9+2019,1,1),"")</f>
        <v/>
      </c>
      <c r="Z16" s="119"/>
      <c r="AA16" s="118" t="str">
        <f>IF($F$9&lt;&gt;"",DATE($F$9+2019,2,1),"")</f>
        <v/>
      </c>
      <c r="AB16" s="119"/>
      <c r="AC16" s="120" t="s">
        <v>26</v>
      </c>
      <c r="AD16" s="122" t="s">
        <v>27</v>
      </c>
      <c r="AF16" s="124" t="str">
        <f>IF($F$9&lt;&gt;"",DATE($F$9+2019,3,1),"")</f>
        <v/>
      </c>
      <c r="AG16" s="125"/>
    </row>
    <row r="17" spans="2:35" ht="51" customHeight="1" thickBot="1">
      <c r="B17" s="109"/>
      <c r="C17" s="112"/>
      <c r="D17" s="113"/>
      <c r="E17" s="116"/>
      <c r="F17" s="117"/>
      <c r="G17" s="27" t="s">
        <v>28</v>
      </c>
      <c r="H17" s="28" t="s">
        <v>29</v>
      </c>
      <c r="I17" s="29" t="s">
        <v>28</v>
      </c>
      <c r="J17" s="30" t="s">
        <v>29</v>
      </c>
      <c r="K17" s="27" t="s">
        <v>28</v>
      </c>
      <c r="L17" s="30" t="s">
        <v>29</v>
      </c>
      <c r="M17" s="27" t="s">
        <v>28</v>
      </c>
      <c r="N17" s="28" t="s">
        <v>29</v>
      </c>
      <c r="O17" s="29" t="s">
        <v>28</v>
      </c>
      <c r="P17" s="30" t="s">
        <v>29</v>
      </c>
      <c r="Q17" s="27" t="s">
        <v>28</v>
      </c>
      <c r="R17" s="30" t="s">
        <v>29</v>
      </c>
      <c r="S17" s="27" t="s">
        <v>28</v>
      </c>
      <c r="T17" s="28" t="s">
        <v>29</v>
      </c>
      <c r="U17" s="29" t="s">
        <v>28</v>
      </c>
      <c r="V17" s="28" t="s">
        <v>29</v>
      </c>
      <c r="W17" s="29" t="s">
        <v>28</v>
      </c>
      <c r="X17" s="28" t="s">
        <v>29</v>
      </c>
      <c r="Y17" s="29" t="s">
        <v>28</v>
      </c>
      <c r="Z17" s="30" t="s">
        <v>29</v>
      </c>
      <c r="AA17" s="27" t="s">
        <v>28</v>
      </c>
      <c r="AB17" s="28" t="s">
        <v>29</v>
      </c>
      <c r="AC17" s="121"/>
      <c r="AD17" s="123"/>
      <c r="AF17" s="31" t="s">
        <v>28</v>
      </c>
      <c r="AG17" s="32" t="s">
        <v>29</v>
      </c>
    </row>
    <row r="18" spans="2:35" ht="18" customHeight="1">
      <c r="B18" s="33"/>
      <c r="C18" s="100"/>
      <c r="D18" s="101"/>
      <c r="E18" s="102"/>
      <c r="F18" s="103"/>
      <c r="G18" s="34"/>
      <c r="H18" s="35" t="str">
        <f t="shared" ref="H18:H32" si="0">IF($G18=1,"○",IF(AND($G18&lt;1,$G18&gt;0),"－",""))</f>
        <v/>
      </c>
      <c r="I18" s="34"/>
      <c r="J18" s="35" t="str">
        <f t="shared" ref="J18:J32" si="1">IF($I18=1,"○",IF(AND($I18&lt;1,$I18&gt;0),"－",""))</f>
        <v/>
      </c>
      <c r="K18" s="36"/>
      <c r="L18" s="35" t="str">
        <f t="shared" ref="L18:L32" si="2">IF($K18=1,"○",IF(AND($K18&lt;1,$K18&gt;0),"－",""))</f>
        <v/>
      </c>
      <c r="M18" s="34"/>
      <c r="N18" s="35" t="str">
        <f t="shared" ref="N18:N32" si="3">IF($M18=1,"○",IF(AND($M18&lt;1,$M18&gt;0),"－",""))</f>
        <v/>
      </c>
      <c r="O18" s="34"/>
      <c r="P18" s="35" t="str">
        <f t="shared" ref="P18:P32" si="4">IF($O18=1,"○",IF(AND($O18&lt;1,$O18&gt;0),"－",""))</f>
        <v/>
      </c>
      <c r="Q18" s="37"/>
      <c r="R18" s="35" t="str">
        <f t="shared" ref="R18:R32" si="5">IF($Q18=1,"○",IF(AND($Q18&lt;1,$Q18&gt;0),"－",""))</f>
        <v/>
      </c>
      <c r="S18" s="37"/>
      <c r="T18" s="35" t="str">
        <f t="shared" ref="T18:T32" si="6">IF($S18=1,"○",IF(AND($S18&lt;1,$S18&gt;0),"－",""))</f>
        <v/>
      </c>
      <c r="U18" s="34"/>
      <c r="V18" s="35" t="str">
        <f t="shared" ref="V18:V32" si="7">IF($U18=1,"○",IF(AND($U18&lt;1,$U18&gt;0),"－",""))</f>
        <v/>
      </c>
      <c r="W18" s="34"/>
      <c r="X18" s="35" t="str">
        <f t="shared" ref="X18:X32" si="8">IF($W18=1,"○",IF(AND($W18&lt;1,$W18&gt;0),"－",""))</f>
        <v/>
      </c>
      <c r="Y18" s="34"/>
      <c r="Z18" s="35" t="str">
        <f t="shared" ref="Z18:Z32" si="9">IF($Y18=1,"○",IF(AND($Y18&lt;1,$Y18&gt;0),"－",""))</f>
        <v/>
      </c>
      <c r="AA18" s="37"/>
      <c r="AB18" s="35" t="str">
        <f t="shared" ref="AB18:AB32" si="10">IF($AA18=1,"○",IF(AND($AA18&lt;1,$AA18&gt;0),"－",""))</f>
        <v/>
      </c>
      <c r="AC18" s="38"/>
      <c r="AD18" s="104"/>
      <c r="AF18" s="39"/>
      <c r="AG18" s="35" t="str">
        <f t="shared" ref="AG18:AG32" si="11">IF($AF18=1,"○",IF(AND($AF18&lt;1,$AF18&gt;0),"－",""))</f>
        <v/>
      </c>
    </row>
    <row r="19" spans="2:35" ht="18" customHeight="1">
      <c r="B19" s="40"/>
      <c r="C19" s="91"/>
      <c r="D19" s="105"/>
      <c r="E19" s="89"/>
      <c r="F19" s="106"/>
      <c r="G19" s="41"/>
      <c r="H19" s="35" t="str">
        <f t="shared" si="0"/>
        <v/>
      </c>
      <c r="I19" s="41"/>
      <c r="J19" s="35" t="str">
        <f t="shared" si="1"/>
        <v/>
      </c>
      <c r="K19" s="42"/>
      <c r="L19" s="35" t="str">
        <f t="shared" si="2"/>
        <v/>
      </c>
      <c r="M19" s="41"/>
      <c r="N19" s="35" t="str">
        <f t="shared" si="3"/>
        <v/>
      </c>
      <c r="O19" s="41"/>
      <c r="P19" s="35" t="str">
        <f t="shared" si="4"/>
        <v/>
      </c>
      <c r="Q19" s="42"/>
      <c r="R19" s="35" t="str">
        <f t="shared" si="5"/>
        <v/>
      </c>
      <c r="S19" s="42"/>
      <c r="T19" s="35" t="str">
        <f t="shared" si="6"/>
        <v/>
      </c>
      <c r="U19" s="41"/>
      <c r="V19" s="35" t="str">
        <f t="shared" si="7"/>
        <v/>
      </c>
      <c r="W19" s="41"/>
      <c r="X19" s="35" t="str">
        <f t="shared" si="8"/>
        <v/>
      </c>
      <c r="Y19" s="41"/>
      <c r="Z19" s="35" t="str">
        <f t="shared" si="9"/>
        <v/>
      </c>
      <c r="AA19" s="42"/>
      <c r="AB19" s="35" t="str">
        <f t="shared" si="10"/>
        <v/>
      </c>
      <c r="AC19" s="38"/>
      <c r="AD19" s="104"/>
      <c r="AF19" s="43"/>
      <c r="AG19" s="35" t="str">
        <f t="shared" si="11"/>
        <v/>
      </c>
      <c r="AI19" s="1" t="s">
        <v>30</v>
      </c>
    </row>
    <row r="20" spans="2:35" ht="18" customHeight="1">
      <c r="B20" s="40"/>
      <c r="C20" s="91"/>
      <c r="D20" s="105"/>
      <c r="E20" s="89"/>
      <c r="F20" s="90"/>
      <c r="G20" s="41"/>
      <c r="H20" s="35" t="str">
        <f t="shared" si="0"/>
        <v/>
      </c>
      <c r="I20" s="41"/>
      <c r="J20" s="35" t="str">
        <f t="shared" si="1"/>
        <v/>
      </c>
      <c r="K20" s="42"/>
      <c r="L20" s="35" t="str">
        <f t="shared" si="2"/>
        <v/>
      </c>
      <c r="M20" s="41"/>
      <c r="N20" s="35" t="str">
        <f t="shared" si="3"/>
        <v/>
      </c>
      <c r="O20" s="41"/>
      <c r="P20" s="35" t="str">
        <f t="shared" si="4"/>
        <v/>
      </c>
      <c r="Q20" s="42"/>
      <c r="R20" s="35" t="str">
        <f t="shared" si="5"/>
        <v/>
      </c>
      <c r="S20" s="42"/>
      <c r="T20" s="35" t="str">
        <f t="shared" si="6"/>
        <v/>
      </c>
      <c r="U20" s="41"/>
      <c r="V20" s="35" t="str">
        <f t="shared" si="7"/>
        <v/>
      </c>
      <c r="W20" s="41"/>
      <c r="X20" s="35" t="str">
        <f t="shared" si="8"/>
        <v/>
      </c>
      <c r="Y20" s="41"/>
      <c r="Z20" s="35" t="str">
        <f t="shared" si="9"/>
        <v/>
      </c>
      <c r="AA20" s="42"/>
      <c r="AB20" s="35" t="str">
        <f t="shared" si="10"/>
        <v/>
      </c>
      <c r="AC20" s="38"/>
      <c r="AD20" s="104"/>
      <c r="AF20" s="43"/>
      <c r="AG20" s="35" t="str">
        <f t="shared" si="11"/>
        <v/>
      </c>
      <c r="AI20" s="1" t="s">
        <v>31</v>
      </c>
    </row>
    <row r="21" spans="2:35" ht="18" customHeight="1">
      <c r="B21" s="40"/>
      <c r="C21" s="91"/>
      <c r="D21" s="105"/>
      <c r="E21" s="89"/>
      <c r="F21" s="90"/>
      <c r="G21" s="41"/>
      <c r="H21" s="35" t="str">
        <f t="shared" si="0"/>
        <v/>
      </c>
      <c r="I21" s="41"/>
      <c r="J21" s="35" t="str">
        <f t="shared" si="1"/>
        <v/>
      </c>
      <c r="K21" s="42"/>
      <c r="L21" s="35" t="str">
        <f t="shared" si="2"/>
        <v/>
      </c>
      <c r="M21" s="41"/>
      <c r="N21" s="35" t="str">
        <f t="shared" si="3"/>
        <v/>
      </c>
      <c r="O21" s="41"/>
      <c r="P21" s="35" t="str">
        <f t="shared" si="4"/>
        <v/>
      </c>
      <c r="Q21" s="41"/>
      <c r="R21" s="35" t="str">
        <f t="shared" si="5"/>
        <v/>
      </c>
      <c r="S21" s="41"/>
      <c r="T21" s="35" t="str">
        <f t="shared" si="6"/>
        <v/>
      </c>
      <c r="U21" s="41"/>
      <c r="V21" s="35" t="str">
        <f t="shared" si="7"/>
        <v/>
      </c>
      <c r="W21" s="41"/>
      <c r="X21" s="35" t="str">
        <f t="shared" si="8"/>
        <v/>
      </c>
      <c r="Y21" s="41"/>
      <c r="Z21" s="35" t="str">
        <f t="shared" si="9"/>
        <v/>
      </c>
      <c r="AA21" s="41"/>
      <c r="AB21" s="35" t="str">
        <f t="shared" si="10"/>
        <v/>
      </c>
      <c r="AC21" s="38"/>
      <c r="AD21" s="104"/>
      <c r="AF21" s="43"/>
      <c r="AG21" s="35" t="str">
        <f t="shared" si="11"/>
        <v/>
      </c>
      <c r="AI21" s="1" t="s">
        <v>32</v>
      </c>
    </row>
    <row r="22" spans="2:35" ht="18" customHeight="1">
      <c r="B22" s="40"/>
      <c r="C22" s="91"/>
      <c r="D22" s="105"/>
      <c r="E22" s="89"/>
      <c r="F22" s="90"/>
      <c r="G22" s="41"/>
      <c r="H22" s="35" t="str">
        <f t="shared" si="0"/>
        <v/>
      </c>
      <c r="I22" s="41"/>
      <c r="J22" s="35" t="str">
        <f t="shared" si="1"/>
        <v/>
      </c>
      <c r="K22" s="42"/>
      <c r="L22" s="35" t="str">
        <f t="shared" si="2"/>
        <v/>
      </c>
      <c r="M22" s="41"/>
      <c r="N22" s="35" t="str">
        <f t="shared" si="3"/>
        <v/>
      </c>
      <c r="O22" s="41"/>
      <c r="P22" s="35" t="str">
        <f t="shared" si="4"/>
        <v/>
      </c>
      <c r="Q22" s="42"/>
      <c r="R22" s="35" t="str">
        <f t="shared" si="5"/>
        <v/>
      </c>
      <c r="S22" s="42"/>
      <c r="T22" s="35" t="str">
        <f t="shared" si="6"/>
        <v/>
      </c>
      <c r="U22" s="41"/>
      <c r="V22" s="35" t="str">
        <f t="shared" si="7"/>
        <v/>
      </c>
      <c r="W22" s="41"/>
      <c r="X22" s="35" t="str">
        <f t="shared" si="8"/>
        <v/>
      </c>
      <c r="Y22" s="41"/>
      <c r="Z22" s="35" t="str">
        <f t="shared" si="9"/>
        <v/>
      </c>
      <c r="AA22" s="42"/>
      <c r="AB22" s="35" t="str">
        <f t="shared" si="10"/>
        <v/>
      </c>
      <c r="AC22" s="38"/>
      <c r="AD22" s="104"/>
      <c r="AF22" s="43"/>
      <c r="AG22" s="35" t="str">
        <f t="shared" si="11"/>
        <v/>
      </c>
      <c r="AI22" s="1" t="s">
        <v>33</v>
      </c>
    </row>
    <row r="23" spans="2:35" ht="18" customHeight="1">
      <c r="B23" s="40"/>
      <c r="C23" s="91"/>
      <c r="D23" s="105"/>
      <c r="E23" s="89"/>
      <c r="F23" s="90"/>
      <c r="G23" s="42"/>
      <c r="H23" s="35" t="str">
        <f t="shared" si="0"/>
        <v/>
      </c>
      <c r="I23" s="41"/>
      <c r="J23" s="35" t="str">
        <f t="shared" si="1"/>
        <v/>
      </c>
      <c r="K23" s="42"/>
      <c r="L23" s="35" t="str">
        <f t="shared" si="2"/>
        <v/>
      </c>
      <c r="M23" s="41"/>
      <c r="N23" s="35" t="str">
        <f t="shared" si="3"/>
        <v/>
      </c>
      <c r="O23" s="41"/>
      <c r="P23" s="35" t="str">
        <f t="shared" si="4"/>
        <v/>
      </c>
      <c r="Q23" s="42"/>
      <c r="R23" s="35" t="str">
        <f t="shared" si="5"/>
        <v/>
      </c>
      <c r="S23" s="42"/>
      <c r="T23" s="35" t="str">
        <f t="shared" si="6"/>
        <v/>
      </c>
      <c r="U23" s="41"/>
      <c r="V23" s="35" t="str">
        <f t="shared" si="7"/>
        <v/>
      </c>
      <c r="W23" s="41"/>
      <c r="X23" s="35" t="str">
        <f t="shared" si="8"/>
        <v/>
      </c>
      <c r="Y23" s="41"/>
      <c r="Z23" s="35" t="str">
        <f t="shared" si="9"/>
        <v/>
      </c>
      <c r="AA23" s="42"/>
      <c r="AB23" s="35" t="str">
        <f t="shared" si="10"/>
        <v/>
      </c>
      <c r="AC23" s="38"/>
      <c r="AD23" s="104"/>
      <c r="AF23" s="43"/>
      <c r="AG23" s="35" t="str">
        <f t="shared" si="11"/>
        <v/>
      </c>
    </row>
    <row r="24" spans="2:35" ht="18" customHeight="1">
      <c r="B24" s="40"/>
      <c r="C24" s="91"/>
      <c r="D24" s="92"/>
      <c r="E24" s="89"/>
      <c r="F24" s="90"/>
      <c r="G24" s="42"/>
      <c r="H24" s="35" t="str">
        <f t="shared" si="0"/>
        <v/>
      </c>
      <c r="I24" s="41"/>
      <c r="J24" s="35" t="str">
        <f t="shared" si="1"/>
        <v/>
      </c>
      <c r="K24" s="42"/>
      <c r="L24" s="35" t="str">
        <f t="shared" si="2"/>
        <v/>
      </c>
      <c r="M24" s="42"/>
      <c r="N24" s="35" t="str">
        <f t="shared" si="3"/>
        <v/>
      </c>
      <c r="O24" s="41"/>
      <c r="P24" s="35" t="str">
        <f t="shared" si="4"/>
        <v/>
      </c>
      <c r="Q24" s="42"/>
      <c r="R24" s="35" t="str">
        <f t="shared" si="5"/>
        <v/>
      </c>
      <c r="S24" s="42"/>
      <c r="T24" s="35" t="str">
        <f t="shared" si="6"/>
        <v/>
      </c>
      <c r="U24" s="41"/>
      <c r="V24" s="35" t="str">
        <f t="shared" si="7"/>
        <v/>
      </c>
      <c r="W24" s="41"/>
      <c r="X24" s="35" t="str">
        <f t="shared" si="8"/>
        <v/>
      </c>
      <c r="Y24" s="41"/>
      <c r="Z24" s="35" t="str">
        <f t="shared" si="9"/>
        <v/>
      </c>
      <c r="AA24" s="42"/>
      <c r="AB24" s="35" t="str">
        <f t="shared" si="10"/>
        <v/>
      </c>
      <c r="AC24" s="38"/>
      <c r="AD24" s="104"/>
      <c r="AF24" s="43"/>
      <c r="AG24" s="35" t="str">
        <f t="shared" si="11"/>
        <v/>
      </c>
    </row>
    <row r="25" spans="2:35" ht="18" customHeight="1">
      <c r="B25" s="40"/>
      <c r="C25" s="91"/>
      <c r="D25" s="92"/>
      <c r="E25" s="89"/>
      <c r="F25" s="90"/>
      <c r="G25" s="42"/>
      <c r="H25" s="35" t="str">
        <f t="shared" si="0"/>
        <v/>
      </c>
      <c r="I25" s="41"/>
      <c r="J25" s="35" t="str">
        <f t="shared" si="1"/>
        <v/>
      </c>
      <c r="K25" s="42"/>
      <c r="L25" s="35" t="str">
        <f t="shared" si="2"/>
        <v/>
      </c>
      <c r="M25" s="42"/>
      <c r="N25" s="35" t="str">
        <f t="shared" si="3"/>
        <v/>
      </c>
      <c r="O25" s="41"/>
      <c r="P25" s="35" t="str">
        <f t="shared" si="4"/>
        <v/>
      </c>
      <c r="Q25" s="42"/>
      <c r="R25" s="35" t="str">
        <f t="shared" si="5"/>
        <v/>
      </c>
      <c r="S25" s="42"/>
      <c r="T25" s="35" t="str">
        <f t="shared" si="6"/>
        <v/>
      </c>
      <c r="U25" s="41"/>
      <c r="V25" s="35" t="str">
        <f t="shared" si="7"/>
        <v/>
      </c>
      <c r="W25" s="41"/>
      <c r="X25" s="35" t="str">
        <f t="shared" si="8"/>
        <v/>
      </c>
      <c r="Y25" s="41"/>
      <c r="Z25" s="35" t="str">
        <f t="shared" si="9"/>
        <v/>
      </c>
      <c r="AA25" s="42"/>
      <c r="AB25" s="35" t="str">
        <f t="shared" si="10"/>
        <v/>
      </c>
      <c r="AC25" s="38"/>
      <c r="AD25" s="104"/>
      <c r="AF25" s="43"/>
      <c r="AG25" s="35" t="str">
        <f t="shared" si="11"/>
        <v/>
      </c>
    </row>
    <row r="26" spans="2:35" ht="18" customHeight="1">
      <c r="B26" s="40"/>
      <c r="C26" s="91"/>
      <c r="D26" s="92"/>
      <c r="E26" s="89"/>
      <c r="F26" s="90"/>
      <c r="G26" s="42"/>
      <c r="H26" s="35" t="str">
        <f t="shared" si="0"/>
        <v/>
      </c>
      <c r="I26" s="41"/>
      <c r="J26" s="35" t="str">
        <f t="shared" si="1"/>
        <v/>
      </c>
      <c r="K26" s="42"/>
      <c r="L26" s="35" t="str">
        <f t="shared" si="2"/>
        <v/>
      </c>
      <c r="M26" s="42"/>
      <c r="N26" s="35" t="str">
        <f t="shared" si="3"/>
        <v/>
      </c>
      <c r="O26" s="41"/>
      <c r="P26" s="35" t="str">
        <f t="shared" si="4"/>
        <v/>
      </c>
      <c r="Q26" s="42"/>
      <c r="R26" s="35" t="str">
        <f t="shared" si="5"/>
        <v/>
      </c>
      <c r="S26" s="42"/>
      <c r="T26" s="35" t="str">
        <f t="shared" si="6"/>
        <v/>
      </c>
      <c r="U26" s="41"/>
      <c r="V26" s="35" t="str">
        <f t="shared" si="7"/>
        <v/>
      </c>
      <c r="W26" s="41"/>
      <c r="X26" s="35" t="str">
        <f t="shared" si="8"/>
        <v/>
      </c>
      <c r="Y26" s="41"/>
      <c r="Z26" s="35" t="str">
        <f t="shared" si="9"/>
        <v/>
      </c>
      <c r="AA26" s="42"/>
      <c r="AB26" s="35" t="str">
        <f t="shared" si="10"/>
        <v/>
      </c>
      <c r="AC26" s="38"/>
      <c r="AD26" s="104"/>
      <c r="AF26" s="43"/>
      <c r="AG26" s="35" t="str">
        <f t="shared" si="11"/>
        <v/>
      </c>
    </row>
    <row r="27" spans="2:35" ht="18" customHeight="1">
      <c r="B27" s="40"/>
      <c r="C27" s="91"/>
      <c r="D27" s="92"/>
      <c r="E27" s="89"/>
      <c r="F27" s="90"/>
      <c r="G27" s="42"/>
      <c r="H27" s="35" t="str">
        <f t="shared" si="0"/>
        <v/>
      </c>
      <c r="I27" s="41"/>
      <c r="J27" s="35" t="str">
        <f t="shared" si="1"/>
        <v/>
      </c>
      <c r="K27" s="42"/>
      <c r="L27" s="35" t="str">
        <f t="shared" si="2"/>
        <v/>
      </c>
      <c r="M27" s="42"/>
      <c r="N27" s="35" t="str">
        <f t="shared" si="3"/>
        <v/>
      </c>
      <c r="O27" s="41"/>
      <c r="P27" s="35" t="str">
        <f t="shared" si="4"/>
        <v/>
      </c>
      <c r="Q27" s="42"/>
      <c r="R27" s="35" t="str">
        <f t="shared" si="5"/>
        <v/>
      </c>
      <c r="S27" s="42"/>
      <c r="T27" s="35" t="str">
        <f t="shared" si="6"/>
        <v/>
      </c>
      <c r="U27" s="41"/>
      <c r="V27" s="35" t="str">
        <f t="shared" si="7"/>
        <v/>
      </c>
      <c r="W27" s="41"/>
      <c r="X27" s="35" t="str">
        <f t="shared" si="8"/>
        <v/>
      </c>
      <c r="Y27" s="41"/>
      <c r="Z27" s="35" t="str">
        <f t="shared" si="9"/>
        <v/>
      </c>
      <c r="AA27" s="42"/>
      <c r="AB27" s="35" t="str">
        <f t="shared" si="10"/>
        <v/>
      </c>
      <c r="AC27" s="38"/>
      <c r="AD27" s="104"/>
      <c r="AF27" s="43"/>
      <c r="AG27" s="35" t="str">
        <f t="shared" si="11"/>
        <v/>
      </c>
    </row>
    <row r="28" spans="2:35" ht="18" customHeight="1">
      <c r="B28" s="40"/>
      <c r="C28" s="91"/>
      <c r="D28" s="92"/>
      <c r="E28" s="89"/>
      <c r="F28" s="90"/>
      <c r="G28" s="42"/>
      <c r="H28" s="35" t="str">
        <f t="shared" si="0"/>
        <v/>
      </c>
      <c r="I28" s="41"/>
      <c r="J28" s="35" t="str">
        <f t="shared" si="1"/>
        <v/>
      </c>
      <c r="K28" s="42"/>
      <c r="L28" s="35" t="str">
        <f t="shared" si="2"/>
        <v/>
      </c>
      <c r="M28" s="42"/>
      <c r="N28" s="35" t="str">
        <f t="shared" si="3"/>
        <v/>
      </c>
      <c r="O28" s="41"/>
      <c r="P28" s="35" t="str">
        <f t="shared" si="4"/>
        <v/>
      </c>
      <c r="Q28" s="42"/>
      <c r="R28" s="35" t="str">
        <f t="shared" si="5"/>
        <v/>
      </c>
      <c r="S28" s="42"/>
      <c r="T28" s="35" t="str">
        <f t="shared" si="6"/>
        <v/>
      </c>
      <c r="U28" s="41"/>
      <c r="V28" s="35" t="str">
        <f t="shared" si="7"/>
        <v/>
      </c>
      <c r="W28" s="41"/>
      <c r="X28" s="35" t="str">
        <f t="shared" si="8"/>
        <v/>
      </c>
      <c r="Y28" s="41"/>
      <c r="Z28" s="35" t="str">
        <f t="shared" si="9"/>
        <v/>
      </c>
      <c r="AA28" s="42"/>
      <c r="AB28" s="35" t="str">
        <f t="shared" si="10"/>
        <v/>
      </c>
      <c r="AC28" s="38"/>
      <c r="AD28" s="104"/>
      <c r="AF28" s="43"/>
      <c r="AG28" s="35" t="str">
        <f t="shared" si="11"/>
        <v/>
      </c>
    </row>
    <row r="29" spans="2:35" ht="18" customHeight="1">
      <c r="B29" s="40"/>
      <c r="C29" s="91"/>
      <c r="D29" s="92"/>
      <c r="E29" s="89"/>
      <c r="F29" s="90"/>
      <c r="G29" s="42"/>
      <c r="H29" s="35" t="str">
        <f t="shared" si="0"/>
        <v/>
      </c>
      <c r="I29" s="41"/>
      <c r="J29" s="35" t="str">
        <f t="shared" si="1"/>
        <v/>
      </c>
      <c r="K29" s="42"/>
      <c r="L29" s="35" t="str">
        <f t="shared" si="2"/>
        <v/>
      </c>
      <c r="M29" s="42"/>
      <c r="N29" s="35" t="str">
        <f t="shared" si="3"/>
        <v/>
      </c>
      <c r="O29" s="41"/>
      <c r="P29" s="35" t="str">
        <f t="shared" si="4"/>
        <v/>
      </c>
      <c r="Q29" s="42"/>
      <c r="R29" s="35" t="str">
        <f t="shared" si="5"/>
        <v/>
      </c>
      <c r="S29" s="42"/>
      <c r="T29" s="35" t="str">
        <f t="shared" si="6"/>
        <v/>
      </c>
      <c r="U29" s="41"/>
      <c r="V29" s="35" t="str">
        <f t="shared" si="7"/>
        <v/>
      </c>
      <c r="W29" s="41"/>
      <c r="X29" s="35" t="str">
        <f t="shared" si="8"/>
        <v/>
      </c>
      <c r="Y29" s="41"/>
      <c r="Z29" s="35" t="str">
        <f t="shared" si="9"/>
        <v/>
      </c>
      <c r="AA29" s="42"/>
      <c r="AB29" s="35" t="str">
        <f t="shared" si="10"/>
        <v/>
      </c>
      <c r="AC29" s="38"/>
      <c r="AD29" s="104"/>
      <c r="AF29" s="43"/>
      <c r="AG29" s="35" t="str">
        <f t="shared" si="11"/>
        <v/>
      </c>
    </row>
    <row r="30" spans="2:35" ht="18" customHeight="1">
      <c r="B30" s="40"/>
      <c r="C30" s="91"/>
      <c r="D30" s="92"/>
      <c r="E30" s="89"/>
      <c r="F30" s="90"/>
      <c r="G30" s="42"/>
      <c r="H30" s="35" t="str">
        <f t="shared" si="0"/>
        <v/>
      </c>
      <c r="I30" s="41"/>
      <c r="J30" s="35" t="str">
        <f t="shared" si="1"/>
        <v/>
      </c>
      <c r="K30" s="42"/>
      <c r="L30" s="35" t="str">
        <f t="shared" si="2"/>
        <v/>
      </c>
      <c r="M30" s="42"/>
      <c r="N30" s="35" t="str">
        <f t="shared" si="3"/>
        <v/>
      </c>
      <c r="O30" s="41"/>
      <c r="P30" s="35" t="str">
        <f t="shared" si="4"/>
        <v/>
      </c>
      <c r="Q30" s="42"/>
      <c r="R30" s="35" t="str">
        <f t="shared" si="5"/>
        <v/>
      </c>
      <c r="S30" s="42"/>
      <c r="T30" s="35" t="str">
        <f t="shared" si="6"/>
        <v/>
      </c>
      <c r="U30" s="41"/>
      <c r="V30" s="35" t="str">
        <f t="shared" si="7"/>
        <v/>
      </c>
      <c r="W30" s="41"/>
      <c r="X30" s="35" t="str">
        <f t="shared" si="8"/>
        <v/>
      </c>
      <c r="Y30" s="41"/>
      <c r="Z30" s="35" t="str">
        <f t="shared" si="9"/>
        <v/>
      </c>
      <c r="AA30" s="42"/>
      <c r="AB30" s="35" t="str">
        <f t="shared" si="10"/>
        <v/>
      </c>
      <c r="AC30" s="38"/>
      <c r="AD30" s="104"/>
      <c r="AF30" s="43"/>
      <c r="AG30" s="35" t="str">
        <f t="shared" si="11"/>
        <v/>
      </c>
    </row>
    <row r="31" spans="2:35" ht="18" customHeight="1">
      <c r="B31" s="40"/>
      <c r="C31" s="91"/>
      <c r="D31" s="92"/>
      <c r="E31" s="89"/>
      <c r="F31" s="90"/>
      <c r="G31" s="42"/>
      <c r="H31" s="35" t="str">
        <f t="shared" si="0"/>
        <v/>
      </c>
      <c r="I31" s="41"/>
      <c r="J31" s="35" t="str">
        <f t="shared" si="1"/>
        <v/>
      </c>
      <c r="K31" s="42"/>
      <c r="L31" s="35" t="str">
        <f t="shared" si="2"/>
        <v/>
      </c>
      <c r="M31" s="42"/>
      <c r="N31" s="35" t="str">
        <f t="shared" si="3"/>
        <v/>
      </c>
      <c r="O31" s="41"/>
      <c r="P31" s="35" t="str">
        <f t="shared" si="4"/>
        <v/>
      </c>
      <c r="Q31" s="42"/>
      <c r="R31" s="35" t="str">
        <f t="shared" si="5"/>
        <v/>
      </c>
      <c r="S31" s="42"/>
      <c r="T31" s="35" t="str">
        <f t="shared" si="6"/>
        <v/>
      </c>
      <c r="U31" s="41"/>
      <c r="V31" s="35" t="str">
        <f t="shared" si="7"/>
        <v/>
      </c>
      <c r="W31" s="41"/>
      <c r="X31" s="35" t="str">
        <f t="shared" si="8"/>
        <v/>
      </c>
      <c r="Y31" s="41"/>
      <c r="Z31" s="35" t="str">
        <f t="shared" si="9"/>
        <v/>
      </c>
      <c r="AA31" s="42"/>
      <c r="AB31" s="35" t="str">
        <f t="shared" si="10"/>
        <v/>
      </c>
      <c r="AC31" s="38"/>
      <c r="AD31" s="104"/>
      <c r="AF31" s="43"/>
      <c r="AG31" s="35" t="str">
        <f t="shared" si="11"/>
        <v/>
      </c>
    </row>
    <row r="32" spans="2:35" ht="18" customHeight="1" thickBot="1">
      <c r="B32" s="44"/>
      <c r="C32" s="93"/>
      <c r="D32" s="94"/>
      <c r="E32" s="95"/>
      <c r="F32" s="96"/>
      <c r="G32" s="45"/>
      <c r="H32" s="35" t="str">
        <f t="shared" si="0"/>
        <v/>
      </c>
      <c r="I32" s="46"/>
      <c r="J32" s="35" t="str">
        <f t="shared" si="1"/>
        <v/>
      </c>
      <c r="K32" s="45"/>
      <c r="L32" s="35" t="str">
        <f t="shared" si="2"/>
        <v/>
      </c>
      <c r="M32" s="45"/>
      <c r="N32" s="35" t="str">
        <f t="shared" si="3"/>
        <v/>
      </c>
      <c r="O32" s="46"/>
      <c r="P32" s="35" t="str">
        <f t="shared" si="4"/>
        <v/>
      </c>
      <c r="Q32" s="45"/>
      <c r="R32" s="35" t="str">
        <f t="shared" si="5"/>
        <v/>
      </c>
      <c r="S32" s="45"/>
      <c r="T32" s="35" t="str">
        <f t="shared" si="6"/>
        <v/>
      </c>
      <c r="U32" s="46"/>
      <c r="V32" s="35" t="str">
        <f t="shared" si="7"/>
        <v/>
      </c>
      <c r="W32" s="46"/>
      <c r="X32" s="35" t="str">
        <f t="shared" si="8"/>
        <v/>
      </c>
      <c r="Y32" s="46"/>
      <c r="Z32" s="35" t="str">
        <f t="shared" si="9"/>
        <v/>
      </c>
      <c r="AA32" s="45"/>
      <c r="AB32" s="35" t="str">
        <f t="shared" si="10"/>
        <v/>
      </c>
      <c r="AC32" s="38"/>
      <c r="AD32" s="104"/>
      <c r="AF32" s="47"/>
      <c r="AG32" s="35" t="str">
        <f t="shared" si="11"/>
        <v/>
      </c>
    </row>
    <row r="33" spans="2:33" ht="33" customHeight="1" thickTop="1">
      <c r="B33" s="97" t="s">
        <v>34</v>
      </c>
      <c r="C33" s="98"/>
      <c r="D33" s="98"/>
      <c r="E33" s="98"/>
      <c r="F33" s="99"/>
      <c r="G33" s="81">
        <f>SUM(G18:G32)</f>
        <v>0</v>
      </c>
      <c r="H33" s="82"/>
      <c r="I33" s="79">
        <f>SUM(I18:I32)</f>
        <v>0</v>
      </c>
      <c r="J33" s="80"/>
      <c r="K33" s="81">
        <f>SUM(K18:K32)</f>
        <v>0</v>
      </c>
      <c r="L33" s="80"/>
      <c r="M33" s="81">
        <f>SUM(M18:M32)</f>
        <v>0</v>
      </c>
      <c r="N33" s="82"/>
      <c r="O33" s="79">
        <f>SUM(O18:O32)</f>
        <v>0</v>
      </c>
      <c r="P33" s="80"/>
      <c r="Q33" s="81">
        <f>SUM(Q18:Q32)</f>
        <v>0</v>
      </c>
      <c r="R33" s="80"/>
      <c r="S33" s="81">
        <f>SUM(S18:S32)</f>
        <v>0</v>
      </c>
      <c r="T33" s="82"/>
      <c r="U33" s="79">
        <f>SUM(U18:U32)</f>
        <v>0</v>
      </c>
      <c r="V33" s="82"/>
      <c r="W33" s="79">
        <f>SUM(W18:W32)</f>
        <v>0</v>
      </c>
      <c r="X33" s="82"/>
      <c r="Y33" s="79">
        <f>SUM(Y18:Y32)</f>
        <v>0</v>
      </c>
      <c r="Z33" s="80"/>
      <c r="AA33" s="81">
        <f>SUM(AA18:AA32)</f>
        <v>0</v>
      </c>
      <c r="AB33" s="82"/>
      <c r="AC33" s="48">
        <f>SUM(G33:AB33)</f>
        <v>0</v>
      </c>
      <c r="AD33" s="49" t="str">
        <f>IF(ISERROR(AC33/AC34),"",(AC33/AC34))</f>
        <v/>
      </c>
      <c r="AF33" s="85">
        <f>SUM(AF18:AF32)</f>
        <v>0</v>
      </c>
      <c r="AG33" s="86"/>
    </row>
    <row r="34" spans="2:33" ht="35.25" hidden="1" customHeight="1">
      <c r="B34" s="50" t="s">
        <v>35</v>
      </c>
      <c r="C34" s="51"/>
      <c r="D34" s="51"/>
      <c r="E34" s="51"/>
      <c r="F34" s="52"/>
      <c r="G34" s="83">
        <f>IF(G33&gt;0,1,0)</f>
        <v>0</v>
      </c>
      <c r="H34" s="84"/>
      <c r="I34" s="83">
        <f>IF(I33&gt;0,1,0)</f>
        <v>0</v>
      </c>
      <c r="J34" s="84"/>
      <c r="K34" s="83">
        <f>IF(K33&gt;0,1,0)</f>
        <v>0</v>
      </c>
      <c r="L34" s="84"/>
      <c r="M34" s="83">
        <f>IF(M33&gt;0,1,0)</f>
        <v>0</v>
      </c>
      <c r="N34" s="84"/>
      <c r="O34" s="83">
        <f>IF(O33&gt;0,1,0)</f>
        <v>0</v>
      </c>
      <c r="P34" s="84"/>
      <c r="Q34" s="83">
        <f>IF(Q33&gt;0,1,0)</f>
        <v>0</v>
      </c>
      <c r="R34" s="84"/>
      <c r="S34" s="83">
        <f>IF(S33&gt;0,1,0)</f>
        <v>0</v>
      </c>
      <c r="T34" s="84"/>
      <c r="U34" s="83">
        <f>IF(U33&gt;0,1,0)</f>
        <v>0</v>
      </c>
      <c r="V34" s="84"/>
      <c r="W34" s="83">
        <f>IF(W33&gt;0,1,0)</f>
        <v>0</v>
      </c>
      <c r="X34" s="84"/>
      <c r="Y34" s="83">
        <f>IF(Y33&gt;0,1,0)</f>
        <v>0</v>
      </c>
      <c r="Z34" s="84"/>
      <c r="AA34" s="83">
        <f>IF(AA33&gt;0,1,0)</f>
        <v>0</v>
      </c>
      <c r="AB34" s="84"/>
      <c r="AC34" s="53">
        <f>SUM(G34:AB34)</f>
        <v>0</v>
      </c>
      <c r="AD34" s="54"/>
      <c r="AF34" s="87">
        <f>IF(AF33&gt;0,1,0)</f>
        <v>0</v>
      </c>
      <c r="AG34" s="88"/>
    </row>
    <row r="35" spans="2:33" ht="33" customHeight="1" thickBot="1">
      <c r="B35" s="76" t="s">
        <v>36</v>
      </c>
      <c r="C35" s="77"/>
      <c r="D35" s="77"/>
      <c r="E35" s="77"/>
      <c r="F35" s="78"/>
      <c r="G35" s="65">
        <f>SUMIF(H$18:H$32,"○",G$18:G$32)</f>
        <v>0</v>
      </c>
      <c r="H35" s="66" t="e">
        <f>SUMIF(O42:O45,"介護",#REF!)</f>
        <v>#REF!</v>
      </c>
      <c r="I35" s="65">
        <f>SUMIF(J$18:J$32,"○",I$18:I$32)</f>
        <v>0</v>
      </c>
      <c r="J35" s="66" t="e">
        <f>SUMIF(Q42:Q45,"介護",#REF!)</f>
        <v>#REF!</v>
      </c>
      <c r="K35" s="65">
        <f>SUMIF(L$18:L$32,"○",K$18:K$32)</f>
        <v>0</v>
      </c>
      <c r="L35" s="66" t="e">
        <f>SUMIF(S42:S45,"介護",#REF!)</f>
        <v>#REF!</v>
      </c>
      <c r="M35" s="65">
        <f>SUMIF(N$18:N$32,"○",M$18:M$32)</f>
        <v>0</v>
      </c>
      <c r="N35" s="66" t="e">
        <f>SUMIF(U42:U45,"介護",#REF!)</f>
        <v>#REF!</v>
      </c>
      <c r="O35" s="65">
        <f>SUMIF(P$18:P$32,"○",O$18:O$32)</f>
        <v>0</v>
      </c>
      <c r="P35" s="66" t="e">
        <f>SUMIF(W42:W45,"介護",#REF!)</f>
        <v>#REF!</v>
      </c>
      <c r="Q35" s="65">
        <f>SUMIF(R$18:R$32,"○",Q$18:Q$32)</f>
        <v>0</v>
      </c>
      <c r="R35" s="66" t="e">
        <f>SUMIF(Y42:Y45,"介護",#REF!)</f>
        <v>#REF!</v>
      </c>
      <c r="S35" s="65">
        <f>SUMIF(T$18:T$32,"○",S$18:S$32)</f>
        <v>0</v>
      </c>
      <c r="T35" s="66" t="e">
        <f>SUMIF(AA42:AA45,"介護",#REF!)</f>
        <v>#REF!</v>
      </c>
      <c r="U35" s="65">
        <f>SUMIF(V$18:V$32,"○",U$18:U$32)</f>
        <v>0</v>
      </c>
      <c r="V35" s="66" t="e">
        <f>SUMIF(AC42:AC45,"介護",#REF!)</f>
        <v>#REF!</v>
      </c>
      <c r="W35" s="65">
        <f>SUMIF(X$18:X$32,"○",W$18:W$32)</f>
        <v>0</v>
      </c>
      <c r="X35" s="66" t="e">
        <f>SUMIF(AE42:AE45,"介護",#REF!)</f>
        <v>#REF!</v>
      </c>
      <c r="Y35" s="65">
        <f>SUMIF(Z$18:Z$32,"○",Y$18:Y$32)</f>
        <v>0</v>
      </c>
      <c r="Z35" s="66" t="e">
        <f>SUMIF(AG42:AG45,"介護",#REF!)</f>
        <v>#REF!</v>
      </c>
      <c r="AA35" s="65">
        <f>SUMIF(AB$18:AB$32,"○",AA$18:AA$32)</f>
        <v>0</v>
      </c>
      <c r="AB35" s="66" t="e">
        <f>SUMIF(AI42:AI45,"介護",#REF!)</f>
        <v>#REF!</v>
      </c>
      <c r="AC35" s="55">
        <f>G35+I35+K35+M35+O35+Q35+S35+U35+W35+Y35+AA35</f>
        <v>0</v>
      </c>
      <c r="AD35" s="56" t="str">
        <f>IF(ISERROR(AC35/AC34),"",(AC35/AC34))</f>
        <v/>
      </c>
      <c r="AF35" s="67">
        <f>SUMIF(AG$18:AG$32,"○",AF$18:AF$32)</f>
        <v>0</v>
      </c>
      <c r="AG35" s="68" t="e">
        <f>SUMIF(AN42:AN45,"介護",#REF!)</f>
        <v>#REF!</v>
      </c>
    </row>
    <row r="36" spans="2:33" ht="12" customHeight="1" thickBot="1">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F36" s="12"/>
      <c r="AG36" s="12"/>
    </row>
    <row r="37" spans="2:33">
      <c r="B37" s="24" t="s">
        <v>37</v>
      </c>
      <c r="C37" s="57"/>
      <c r="D37" s="57"/>
      <c r="E37" s="57"/>
      <c r="F37" s="57"/>
      <c r="G37" s="57"/>
      <c r="H37" s="57"/>
      <c r="I37" s="57"/>
      <c r="J37" s="57"/>
      <c r="K37" s="58"/>
      <c r="L37" s="24"/>
      <c r="M37" s="24"/>
      <c r="N37" s="24"/>
      <c r="O37" s="24"/>
      <c r="P37" s="24"/>
      <c r="Q37" s="24"/>
      <c r="R37" s="24"/>
      <c r="S37" s="24"/>
      <c r="T37" s="12"/>
      <c r="U37" s="12"/>
      <c r="V37" s="12"/>
      <c r="W37" s="12"/>
      <c r="X37" s="12"/>
      <c r="Y37" s="12"/>
      <c r="Z37" s="12"/>
      <c r="AA37" s="69" t="s">
        <v>38</v>
      </c>
      <c r="AB37" s="69"/>
      <c r="AC37" s="69" t="s">
        <v>39</v>
      </c>
      <c r="AD37" s="72" t="str">
        <f>IF(ISERROR(AD35/AD33),"",ROUNDDOWN((AD35/AD33)*100,2))</f>
        <v/>
      </c>
      <c r="AE37" s="75" t="s">
        <v>57</v>
      </c>
      <c r="AF37" s="10"/>
      <c r="AG37" s="10"/>
    </row>
    <row r="38" spans="2:33">
      <c r="B38" s="57" t="s">
        <v>40</v>
      </c>
      <c r="C38" s="57"/>
      <c r="D38" s="57"/>
      <c r="E38" s="57"/>
      <c r="F38" s="57"/>
      <c r="G38" s="57"/>
      <c r="H38" s="57"/>
      <c r="I38" s="57"/>
      <c r="J38" s="57"/>
      <c r="K38" s="57"/>
      <c r="L38" s="58"/>
      <c r="M38" s="58"/>
      <c r="N38" s="58"/>
      <c r="O38" s="58"/>
      <c r="P38" s="58"/>
      <c r="Q38" s="58"/>
      <c r="R38" s="58"/>
      <c r="S38" s="58"/>
      <c r="T38" s="59"/>
      <c r="U38" s="59"/>
      <c r="V38" s="59"/>
      <c r="W38" s="59"/>
      <c r="X38" s="59"/>
      <c r="Y38" s="59"/>
      <c r="Z38" s="59"/>
      <c r="AA38" s="70"/>
      <c r="AB38" s="70"/>
      <c r="AC38" s="70"/>
      <c r="AD38" s="73"/>
      <c r="AE38" s="75"/>
      <c r="AF38" s="10"/>
      <c r="AG38" s="10"/>
    </row>
    <row r="39" spans="2:33" ht="14.25" thickBot="1">
      <c r="B39" s="24" t="s">
        <v>41</v>
      </c>
      <c r="C39" s="24"/>
      <c r="D39" s="24"/>
      <c r="E39" s="24"/>
      <c r="F39" s="24"/>
      <c r="G39" s="24"/>
      <c r="H39" s="24"/>
      <c r="I39" s="24"/>
      <c r="J39" s="24"/>
      <c r="K39" s="57"/>
      <c r="L39" s="58"/>
      <c r="M39" s="58"/>
      <c r="N39" s="58"/>
      <c r="O39" s="58"/>
      <c r="P39" s="58"/>
      <c r="Q39" s="58"/>
      <c r="R39" s="63" t="s">
        <v>55</v>
      </c>
      <c r="S39" s="58"/>
      <c r="T39" s="59"/>
      <c r="U39" s="59"/>
      <c r="V39" s="59"/>
      <c r="W39" s="59"/>
      <c r="X39" s="59"/>
      <c r="Y39" s="59"/>
      <c r="Z39" s="59"/>
      <c r="AA39" s="71"/>
      <c r="AB39" s="71"/>
      <c r="AC39" s="71"/>
      <c r="AD39" s="74"/>
      <c r="AE39" s="75"/>
      <c r="AF39" s="10"/>
      <c r="AG39" s="10"/>
    </row>
    <row r="40" spans="2:33">
      <c r="B40" s="24"/>
      <c r="C40" s="24" t="s">
        <v>53</v>
      </c>
      <c r="D40" s="24"/>
      <c r="E40" s="24"/>
      <c r="F40" s="24"/>
      <c r="G40" s="24"/>
      <c r="Q40" s="60" t="s">
        <v>42</v>
      </c>
      <c r="R40" s="61">
        <v>0.6</v>
      </c>
      <c r="S40" s="24" t="s">
        <v>43</v>
      </c>
      <c r="W40" s="62"/>
      <c r="X40" s="62"/>
      <c r="Y40" s="62"/>
      <c r="Z40" s="62"/>
      <c r="AA40" s="62"/>
      <c r="AB40" s="62"/>
      <c r="AC40" s="62"/>
      <c r="AD40" s="62"/>
      <c r="AF40" s="62"/>
      <c r="AG40" s="62"/>
    </row>
    <row r="41" spans="2:33">
      <c r="B41" s="25"/>
      <c r="C41" s="24" t="s">
        <v>54</v>
      </c>
      <c r="D41" s="24"/>
      <c r="E41" s="24"/>
      <c r="M41" s="62"/>
      <c r="N41" s="62"/>
      <c r="O41" s="62"/>
      <c r="P41" s="62"/>
      <c r="Q41" s="60" t="s">
        <v>42</v>
      </c>
      <c r="R41" s="61">
        <v>0.75</v>
      </c>
      <c r="S41" s="24" t="s">
        <v>43</v>
      </c>
      <c r="U41" s="62"/>
      <c r="V41" s="62"/>
      <c r="W41" s="62"/>
      <c r="X41" s="62"/>
      <c r="Y41" s="62"/>
      <c r="Z41" s="62"/>
      <c r="AA41" s="62"/>
      <c r="AB41" s="62"/>
      <c r="AC41" s="62"/>
      <c r="AD41" s="62"/>
      <c r="AF41" s="62"/>
      <c r="AG41" s="62"/>
    </row>
    <row r="42" spans="2:33" ht="15.95" customHeight="1">
      <c r="L42" s="25"/>
      <c r="M42" s="25"/>
      <c r="N42" s="25"/>
      <c r="O42" s="25"/>
      <c r="P42" s="25"/>
      <c r="Q42" s="25"/>
      <c r="R42" s="25"/>
      <c r="S42" s="25"/>
      <c r="T42" s="25"/>
      <c r="U42" s="25"/>
      <c r="V42" s="25"/>
      <c r="W42" s="25"/>
      <c r="X42" s="25"/>
      <c r="Y42" s="25"/>
      <c r="Z42" s="25"/>
      <c r="AA42" s="25"/>
      <c r="AB42" s="25"/>
      <c r="AC42" s="25"/>
      <c r="AD42" s="25"/>
      <c r="AF42" s="25"/>
      <c r="AG42" s="25"/>
    </row>
    <row r="43" spans="2:33" ht="15.95" customHeight="1">
      <c r="L43" s="25"/>
      <c r="M43" s="25"/>
      <c r="N43" s="25"/>
      <c r="O43" s="25"/>
      <c r="P43" s="25"/>
      <c r="Q43" s="25"/>
      <c r="R43" s="25"/>
      <c r="S43" s="25"/>
      <c r="T43" s="25"/>
      <c r="U43" s="25"/>
      <c r="V43" s="25"/>
      <c r="W43" s="25"/>
      <c r="X43" s="25"/>
      <c r="Y43" s="25"/>
      <c r="Z43" s="25"/>
      <c r="AA43" s="25"/>
      <c r="AB43" s="25"/>
      <c r="AC43" s="25"/>
      <c r="AD43" s="25"/>
      <c r="AF43" s="25"/>
      <c r="AG43" s="25"/>
    </row>
    <row r="44" spans="2:33" ht="18" customHeight="1"/>
    <row r="45" spans="2:33" ht="18" customHeight="1">
      <c r="B45" s="25"/>
    </row>
    <row r="46" spans="2:33" ht="18" customHeight="1"/>
    <row r="47" spans="2:33" ht="18" customHeight="1"/>
    <row r="48" spans="2:33" ht="18" customHeight="1"/>
  </sheetData>
  <mergeCells count="112">
    <mergeCell ref="B3:M3"/>
    <mergeCell ref="O3:P3"/>
    <mergeCell ref="S3:AG3"/>
    <mergeCell ref="Q4:Q5"/>
    <mergeCell ref="R4:AG5"/>
    <mergeCell ref="B6:C6"/>
    <mergeCell ref="E6:L6"/>
    <mergeCell ref="R6:AG6"/>
    <mergeCell ref="B7:C7"/>
    <mergeCell ref="E7:L7"/>
    <mergeCell ref="R7:AG7"/>
    <mergeCell ref="B8:C8"/>
    <mergeCell ref="E8:L8"/>
    <mergeCell ref="Q8:Q9"/>
    <mergeCell ref="R8:AG9"/>
    <mergeCell ref="B9:D9"/>
    <mergeCell ref="F9:G9"/>
    <mergeCell ref="B10:D10"/>
    <mergeCell ref="F10:G10"/>
    <mergeCell ref="Q10:Q11"/>
    <mergeCell ref="R10:AG11"/>
    <mergeCell ref="AF15:AG15"/>
    <mergeCell ref="B16:B17"/>
    <mergeCell ref="C16:D17"/>
    <mergeCell ref="E16:F17"/>
    <mergeCell ref="G16:H16"/>
    <mergeCell ref="I16:J16"/>
    <mergeCell ref="K16:L16"/>
    <mergeCell ref="M16:N16"/>
    <mergeCell ref="O16:P16"/>
    <mergeCell ref="Q16:R16"/>
    <mergeCell ref="S16:T16"/>
    <mergeCell ref="U16:V16"/>
    <mergeCell ref="W16:X16"/>
    <mergeCell ref="Y16:Z16"/>
    <mergeCell ref="AA16:AB16"/>
    <mergeCell ref="AC16:AC17"/>
    <mergeCell ref="AD16:AD17"/>
    <mergeCell ref="AF16:AG16"/>
    <mergeCell ref="C18:D18"/>
    <mergeCell ref="E18:F18"/>
    <mergeCell ref="AD18:AD32"/>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W33:X33"/>
    <mergeCell ref="C32:D32"/>
    <mergeCell ref="E32:F32"/>
    <mergeCell ref="B33:F33"/>
    <mergeCell ref="G33:H33"/>
    <mergeCell ref="I33:J33"/>
    <mergeCell ref="K33:L33"/>
    <mergeCell ref="AA33:AB33"/>
    <mergeCell ref="AF33:AG33"/>
    <mergeCell ref="G34:H34"/>
    <mergeCell ref="I34:J34"/>
    <mergeCell ref="K34:L34"/>
    <mergeCell ref="M34:N34"/>
    <mergeCell ref="O34:P34"/>
    <mergeCell ref="Q34:R34"/>
    <mergeCell ref="S34:T34"/>
    <mergeCell ref="M33:N33"/>
    <mergeCell ref="AA34:AB34"/>
    <mergeCell ref="AF34:AG34"/>
    <mergeCell ref="B35:F35"/>
    <mergeCell ref="G35:H35"/>
    <mergeCell ref="I35:J35"/>
    <mergeCell ref="K35:L35"/>
    <mergeCell ref="M35:N35"/>
    <mergeCell ref="Y33:Z33"/>
    <mergeCell ref="O33:P33"/>
    <mergeCell ref="Q33:R33"/>
    <mergeCell ref="S33:T33"/>
    <mergeCell ref="U33:V33"/>
    <mergeCell ref="U34:V34"/>
    <mergeCell ref="W34:X34"/>
    <mergeCell ref="Y34:Z34"/>
    <mergeCell ref="AA35:AB35"/>
    <mergeCell ref="AF35:AG35"/>
    <mergeCell ref="AA37:AB39"/>
    <mergeCell ref="AC37:AC39"/>
    <mergeCell ref="AD37:AD39"/>
    <mergeCell ref="O35:P35"/>
    <mergeCell ref="Q35:R35"/>
    <mergeCell ref="S35:T35"/>
    <mergeCell ref="U35:V35"/>
    <mergeCell ref="W35:X35"/>
    <mergeCell ref="Y35:Z35"/>
    <mergeCell ref="AE37:AE39"/>
  </mergeCells>
  <phoneticPr fontId="29"/>
  <dataValidations count="3">
    <dataValidation type="list" allowBlank="1" showInputMessage="1" showErrorMessage="1" sqref="E6:L6">
      <formula1>$AI$4:$AI$10</formula1>
    </dataValidation>
    <dataValidation type="list" allowBlank="1" sqref="E18:F32">
      <formula1>$AI$18:$AI$22</formula1>
    </dataValidation>
    <dataValidation type="list" allowBlank="1" showInputMessage="1" showErrorMessage="1" sqref="AH12">
      <formula1>AH12:AH12</formula1>
    </dataValidation>
  </dataValidations>
  <printOptions horizontalCentered="1" verticalCentered="1"/>
  <pageMargins left="0.59055118110236227" right="0.27559055118110237" top="0.59055118110236227" bottom="0.19685039370078741" header="0.39370078740157483" footer="0"/>
  <pageSetup paperSize="9" scale="73" orientation="landscape" r:id="rId1"/>
  <headerFooter alignWithMargins="0">
    <oddHeader>&amp;R&amp;12【換算表②】</oddHead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vt:lpstr>
      <vt:lpstr>【換算表②】</vt:lpstr>
      <vt:lpstr>【換算表②】!Print_Area</vt:lpstr>
      <vt:lpstr>記入例!Print_Area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0</cp:revision>
  <cp:lastPrinted>1601-01-01T00:00:00Z</cp:lastPrinted>
  <dcterms:created xsi:type="dcterms:W3CDTF">1601-01-01T00:00:00Z</dcterms:created>
  <dcterms:modified xsi:type="dcterms:W3CDTF">2021-03-12T00:39:05Z</dcterms:modified>
  <cp:category/>
</cp:coreProperties>
</file>