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998】非暗号化\▼▼▼介護　様式集\★★H30年度様式\6加算（届出書）\その他茨木様式届出（通院等乗降介助、短期利用届出、短期入所看護体制加算確認票）\"/>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 name="サービス名" sheetId="4" r:id="rId4"/>
  </sheets>
  <definedNames>
    <definedName name="_xlnm._FilterDatabase" localSheetId="0" hidden="1">申請様式!$B$16:$AF$29</definedName>
    <definedName name="_xlnm.Print_Area" localSheetId="0">申請様式!$A$1:$AG$79</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8" i="1" l="1"/>
  <c r="AJ21"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6" i="1"/>
  <c r="W75" i="1"/>
  <c r="W74" i="1"/>
  <c r="W73" i="1"/>
  <c r="W72" i="1"/>
  <c r="W71" i="1"/>
  <c r="W70" i="1"/>
  <c r="W69" i="1"/>
  <c r="W68" i="1"/>
  <c r="W67" i="1"/>
  <c r="W66" i="1"/>
  <c r="W65" i="1"/>
  <c r="W64" i="1"/>
  <c r="W63" i="1"/>
  <c r="W62" i="1"/>
  <c r="W61" i="1"/>
  <c r="Q35" i="1" l="1"/>
  <c r="AI17" i="1" l="1"/>
  <c r="U40" i="1"/>
  <c r="U39" i="1"/>
  <c r="U38" i="1"/>
  <c r="U37" i="1"/>
  <c r="U36" i="1"/>
  <c r="AI19" i="1"/>
  <c r="AJ3" i="1"/>
  <c r="AJ9" i="1" l="1"/>
  <c r="AI21" i="1" s="1"/>
  <c r="H21" i="1" s="1"/>
  <c r="H20" i="1" s="1"/>
  <c r="AA40" i="1"/>
  <c r="L35" i="1"/>
  <c r="L36" i="1" l="1"/>
  <c r="L37" i="1" s="1"/>
  <c r="L38" i="1" s="1"/>
  <c r="L39" i="1" s="1"/>
  <c r="L40" i="1" s="1"/>
  <c r="L41" i="1" s="1"/>
  <c r="L42" i="1" s="1"/>
  <c r="L59" i="1"/>
  <c r="L60" i="1" s="1"/>
  <c r="L61" i="1" s="1"/>
  <c r="L62" i="1" s="1"/>
  <c r="L63" i="1" s="1"/>
  <c r="L64" i="1" s="1"/>
  <c r="L65" i="1" s="1"/>
  <c r="L66" i="1" s="1"/>
  <c r="L67" i="1" s="1"/>
  <c r="L68" i="1" s="1"/>
  <c r="L69" i="1" s="1"/>
  <c r="L70" i="1" s="1"/>
  <c r="L71" i="1" s="1"/>
  <c r="L72" i="1" s="1"/>
  <c r="L73" i="1" s="1"/>
  <c r="L74" i="1" s="1"/>
  <c r="L75" i="1" s="1"/>
  <c r="L76" i="1" s="1"/>
  <c r="AJ19" i="1" l="1"/>
  <c r="Q58" i="1" l="1"/>
  <c r="W60" i="1" s="1"/>
  <c r="U35" i="1"/>
  <c r="AA37" i="1" s="1"/>
  <c r="AA42" i="1" l="1"/>
  <c r="AA41" i="1"/>
  <c r="AA39" i="1" l="1"/>
  <c r="AA38" i="1"/>
</calcChain>
</file>

<file path=xl/sharedStrings.xml><?xml version="1.0" encoding="utf-8"?>
<sst xmlns="http://schemas.openxmlformats.org/spreadsheetml/2006/main" count="180" uniqueCount="137">
  <si>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</si>
  <si>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</si>
  <si>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</si>
  <si>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</si>
  <si>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</si>
  <si>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</si>
  <si>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</si>
  <si>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</si>
  <si>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</si>
  <si>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</si>
  <si>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</si>
  <si>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</si>
  <si>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</si>
  <si>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</si>
  <si>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</si>
  <si>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</si>
  <si>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</si>
  <si>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</si>
  <si>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</si>
  <si>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</si>
  <si>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</si>
  <si>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</si>
  <si>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</si>
  <si>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</si>
  <si>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</si>
  <si>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</si>
  <si>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</si>
  <si>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</si>
  <si>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</si>
  <si>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</si>
  <si>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</si>
  <si>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</si>
  <si>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</si>
  <si>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</si>
  <si>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</si>
  <si>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</si>
  <si>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</si>
  <si>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</si>
  <si>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</si>
  <si>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</si>
  <si>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</si>
  <si>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</si>
  <si>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</si>
  <si>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</si>
  <si>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</si>
  <si>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</si>
  <si>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</si>
  <si>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</si>
  <si>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</si>
  <si>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</si>
  <si>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</si>
  <si>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</si>
  <si>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</si>
  <si>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</si>
  <si>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</si>
  <si>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</si>
  <si>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</si>
  <si>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</si>
  <si>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</si>
  <si>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</si>
  <si>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</si>
  <si>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</si>
  <si>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</si>
  <si>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</si>
  <si>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</si>
  <si>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</si>
  <si>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</si>
  <si>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</si>
  <si>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</si>
  <si>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</si>
  <si>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</si>
  <si>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</si>
  <si>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</si>
  <si>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</si>
  <si>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</si>
  <si>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</si>
  <si>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</si>
  <si>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</si>
  <si>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</si>
  <si>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</si>
  <si>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</si>
  <si>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</si>
  <si>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</si>
  <si>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</si>
  <si>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</si>
  <si>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</si>
  <si>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</si>
  <si>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</si>
  <si>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</si>
  <si>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</si>
  <si>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</si>
  <si>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</si>
  <si>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</si>
  <si>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</si>
  <si>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</si>
  <si>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</si>
  <si>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</si>
  <si>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</si>
  <si>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</si>
  <si>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</si>
  <si>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</si>
  <si>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</si>
  <si>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</si>
  <si>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</si>
  <si>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</si>
  <si>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</si>
  <si>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</si>
  <si>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</si>
  <si>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</si>
  <si>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</si>
  <si>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</si>
  <si>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</si>
  <si>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</si>
  <si>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</si>
  <si>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</si>
  <si>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</si>
  <si>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</si>
  <si>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</si>
  <si>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</si>
  <si>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</si>
  <si>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</si>
  <si>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</si>
  <si>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</si>
  <si>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感染症又は災害の発生を理由とする通所介護等の介護報酬による評価届出書</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1" eb="33">
      <t>トドケデ</t>
    </rPh>
    <rPh sb="33" eb="34">
      <t>ショ</t>
    </rPh>
    <phoneticPr fontId="3"/>
  </si>
  <si>
    <r>
      <t>※　加算算定の延長を求める場合は、その理由を入力し、延長届提出月の15日までに</t>
    </r>
    <r>
      <rPr>
        <b/>
        <sz val="12"/>
        <color theme="1"/>
        <rFont val="Meiryo UI"/>
        <family val="3"/>
        <charset val="128"/>
      </rPr>
      <t>茨木市</t>
    </r>
    <r>
      <rPr>
        <sz val="12"/>
        <color theme="1"/>
        <rFont val="Meiryo UI"/>
        <family val="3"/>
        <charset val="128"/>
      </rPr>
      <t>に本様式を提出することにより、加算算定の延長の届出をすることができます。</t>
    </r>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2">
      <t>イバラキシ</t>
    </rPh>
    <rPh sb="43" eb="44">
      <t>ホン</t>
    </rPh>
    <rPh sb="44" eb="46">
      <t>ヨウシキ</t>
    </rPh>
    <rPh sb="47" eb="49">
      <t>テイシュツ</t>
    </rPh>
    <rPh sb="57" eb="59">
      <t>カサン</t>
    </rPh>
    <rPh sb="59" eb="61">
      <t>サンテイ</t>
    </rPh>
    <rPh sb="62" eb="64">
      <t>エンチョウ</t>
    </rPh>
    <rPh sb="65" eb="67">
      <t>トドケデ</t>
    </rPh>
    <phoneticPr fontId="3"/>
  </si>
  <si>
    <r>
      <t>※　加算算定の届出を行った場合は、利用延人員数の減少が生じた月から適用(延長含む)終了月まで、各月の利用延人員数を入力してください。
※　「加算算定の可否」欄に「否」が表示された場合は、速やかに</t>
    </r>
    <r>
      <rPr>
        <b/>
        <sz val="11.5"/>
        <color theme="1"/>
        <rFont val="Meiryo UI"/>
        <family val="3"/>
        <charset val="128"/>
      </rPr>
      <t>茨木市</t>
    </r>
    <r>
      <rPr>
        <sz val="11.5"/>
        <color theme="1"/>
        <rFont val="Meiryo UI"/>
        <family val="3"/>
        <charset val="128"/>
      </rPr>
      <t>に本様式を提出してください。（提出を怠った場合は、加算に係る報酬について返還となる場合があり得るため、ご留意ください。なお、「可」が表示された場合は、本様式を提出する必要はありません。）</t>
    </r>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0">
      <t>イバラキシ</t>
    </rPh>
    <rPh sb="101" eb="102">
      <t>ホン</t>
    </rPh>
    <rPh sb="102" eb="104">
      <t>ヨウシキ</t>
    </rPh>
    <rPh sb="105" eb="107">
      <t>テイシュツ</t>
    </rPh>
    <rPh sb="115" eb="117">
      <t>テイシュツ</t>
    </rPh>
    <rPh sb="118" eb="119">
      <t>オコタ</t>
    </rPh>
    <rPh sb="121" eb="123">
      <t>バアイ</t>
    </rPh>
    <rPh sb="125" eb="127">
      <t>カサン</t>
    </rPh>
    <rPh sb="128" eb="129">
      <t>カカ</t>
    </rPh>
    <rPh sb="130" eb="132">
      <t>ホウシュウ</t>
    </rPh>
    <rPh sb="136" eb="138">
      <t>ヘンカン</t>
    </rPh>
    <rPh sb="141" eb="143">
      <t>バアイ</t>
    </rPh>
    <rPh sb="146" eb="147">
      <t>エ</t>
    </rPh>
    <rPh sb="152" eb="154">
      <t>リュウイ</t>
    </rPh>
    <rPh sb="163" eb="164">
      <t>カ</t>
    </rPh>
    <rPh sb="166" eb="168">
      <t>ヒョウジ</t>
    </rPh>
    <rPh sb="171" eb="173">
      <t>バアイ</t>
    </rPh>
    <rPh sb="175" eb="176">
      <t>ホン</t>
    </rPh>
    <rPh sb="176" eb="178">
      <t>ヨウシキ</t>
    </rPh>
    <rPh sb="179" eb="181">
      <t>テイシュツ</t>
    </rPh>
    <rPh sb="183" eb="185">
      <t>ヒツヨウ</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</si>
  <si>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ご活用いただく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211" eb="213">
      <t>ツウショ</t>
    </rPh>
    <rPh sb="213" eb="215">
      <t>カイゴ</t>
    </rPh>
    <rPh sb="216" eb="218">
      <t>チイキ</t>
    </rPh>
    <rPh sb="218" eb="221">
      <t>ミッチャクガタ</t>
    </rPh>
    <rPh sb="221" eb="223">
      <t>ツウショ</t>
    </rPh>
    <rPh sb="223" eb="225">
      <t>カイゴ</t>
    </rPh>
    <rPh sb="227" eb="229">
      <t>カイゴ</t>
    </rPh>
    <rPh sb="229" eb="231">
      <t>ヨボウ</t>
    </rPh>
    <rPh sb="232" eb="235">
      <t>ニンチショウ</t>
    </rPh>
    <rPh sb="235" eb="238">
      <t>タイオウガタ</t>
    </rPh>
    <rPh sb="238" eb="240">
      <t>ツウショ</t>
    </rPh>
    <rPh sb="240" eb="242">
      <t>カイゴ</t>
    </rPh>
    <rPh sb="244" eb="246">
      <t>イカ</t>
    </rPh>
    <rPh sb="251" eb="253">
      <t>ツウショ</t>
    </rPh>
    <rPh sb="285" eb="287">
      <t>カイゴ</t>
    </rPh>
    <rPh sb="287" eb="289">
      <t>ヨボウ</t>
    </rPh>
    <rPh sb="327" eb="329">
      <t>アオイロ</t>
    </rPh>
    <rPh sb="333" eb="335">
      <t>スウチ</t>
    </rPh>
    <rPh sb="336" eb="338">
      <t>ニュウリョク</t>
    </rPh>
    <rPh sb="340" eb="342">
      <t>ミドリイロ</t>
    </rPh>
    <rPh sb="353" eb="355">
      <t>センタク</t>
    </rPh>
    <rPh sb="357" eb="359">
      <t>ニュウリョク</t>
    </rPh>
    <rPh sb="366" eb="368">
      <t>ニュウリョク</t>
    </rPh>
    <rPh sb="371" eb="373">
      <t>スウチ</t>
    </rPh>
    <rPh sb="373" eb="374">
      <t>トウ</t>
    </rPh>
    <rPh sb="375" eb="376">
      <t>モト</t>
    </rPh>
    <rPh sb="379" eb="381">
      <t>キイロ</t>
    </rPh>
    <rPh sb="384" eb="386">
      <t>サンテイ</t>
    </rPh>
    <rPh sb="386" eb="388">
      <t>ケッカ</t>
    </rPh>
    <rPh sb="389" eb="391">
      <t>ヒョウジ</t>
    </rPh>
    <phoneticPr fontId="3"/>
  </si>
  <si>
    <r>
      <t>【留意事項】
※６　</t>
    </r>
    <r>
      <rPr>
        <b/>
        <sz val="11"/>
        <rFont val="ＭＳ Ｐゴシック"/>
        <family val="3"/>
        <charset val="128"/>
      </rPr>
      <t>茨木市</t>
    </r>
    <r>
      <rPr>
        <sz val="11"/>
        <rFont val="ＭＳ Ｐゴシック"/>
        <family val="3"/>
        <charset val="128"/>
      </rPr>
      <t>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
    <rPh sb="1" eb="3">
      <t>リュウイ</t>
    </rPh>
    <rPh sb="3" eb="5">
      <t>ジコウ</t>
    </rPh>
    <rPh sb="10" eb="13">
      <t>イバラキシ</t>
    </rPh>
    <rPh sb="14" eb="15">
      <t>トド</t>
    </rPh>
    <rPh sb="16" eb="17">
      <t>デ</t>
    </rPh>
    <rPh sb="18" eb="20">
      <t>リヨウ</t>
    </rPh>
    <rPh sb="20" eb="23">
      <t>テイインスウ</t>
    </rPh>
    <rPh sb="24" eb="26">
      <t>キニュウ</t>
    </rPh>
    <rPh sb="37" eb="39">
      <t>ヨテイ</t>
    </rPh>
    <rPh sb="43" eb="45">
      <t>ツキア</t>
    </rPh>
    <rPh sb="48" eb="50">
      <t>エイギョウ</t>
    </rPh>
    <rPh sb="50" eb="52">
      <t>ニッスウ</t>
    </rPh>
    <rPh sb="53" eb="55">
      <t>キニュウ</t>
    </rPh>
    <phoneticPr fontId="3"/>
  </si>
  <si>
    <t>通所介護</t>
    <phoneticPr fontId="3"/>
  </si>
  <si>
    <t>通所リハビリテーション</t>
    <phoneticPr fontId="3"/>
  </si>
  <si>
    <t>地域密着型通所介護</t>
    <phoneticPr fontId="3"/>
  </si>
  <si>
    <t>認知症対応型通所介護</t>
    <phoneticPr fontId="3"/>
  </si>
  <si>
    <t>介護予防認知症対応型通所介護</t>
    <phoneticPr fontId="3"/>
  </si>
  <si>
    <t>（介護予防）認知症対応型通所介護</t>
    <rPh sb="1" eb="3">
      <t>カイゴ</t>
    </rPh>
    <rPh sb="3" eb="5">
      <t>ヨボウ</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</si>
  <si>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ご活用いただくものです。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213" eb="215">
      <t>アオイロ</t>
    </rPh>
    <rPh sb="219" eb="221">
      <t>スウチ</t>
    </rPh>
    <rPh sb="222" eb="224">
      <t>ニュウリョク</t>
    </rPh>
    <rPh sb="226" eb="228">
      <t>ミドリイロ</t>
    </rPh>
    <rPh sb="239" eb="241">
      <t>センタク</t>
    </rPh>
    <rPh sb="243" eb="245">
      <t>ニュウリョク</t>
    </rPh>
    <rPh sb="252" eb="254">
      <t>ニュウリョク</t>
    </rPh>
    <rPh sb="257" eb="259">
      <t>スウチ</t>
    </rPh>
    <rPh sb="259" eb="260">
      <t>トウ</t>
    </rPh>
    <rPh sb="261" eb="262">
      <t>モト</t>
    </rPh>
    <rPh sb="265" eb="267">
      <t>キイロ</t>
    </rPh>
    <rPh sb="270" eb="272">
      <t>サンテイ</t>
    </rPh>
    <rPh sb="272" eb="274">
      <t>ケッカ</t>
    </rPh>
    <rPh sb="275" eb="277">
      <t>ヒョウジ</t>
    </rPh>
    <phoneticPr fontId="3"/>
  </si>
  <si>
    <r>
      <t>※　特例適用の届出を行った場合は、特例適用届を提出した月から適用終了月まで、各月の利用延人員数を入力してください。
※　「特例適用の可否」欄に「否」が表示された場合は、速やかに</t>
    </r>
    <r>
      <rPr>
        <b/>
        <sz val="12"/>
        <color theme="1"/>
        <rFont val="Meiryo UI"/>
        <family val="3"/>
        <charset val="128"/>
      </rPr>
      <t>茨木市</t>
    </r>
    <r>
      <rPr>
        <sz val="12"/>
        <color theme="1"/>
        <rFont val="Meiryo UI"/>
        <family val="3"/>
        <charset val="128"/>
      </rPr>
      <t>に本様式を届け出てください。（届出を怠った場合は、特例に係る報酬について返還となる場合があり得るため、ご留意ください。なお、「可」が表示された場合は、本様式を提出する必要はありません。）</t>
    </r>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1">
      <t>イバラキシ</t>
    </rPh>
    <rPh sb="116" eb="118">
      <t>トクレイ</t>
    </rPh>
    <rPh sb="132" eb="134">
      <t>バアイ</t>
    </rPh>
    <rPh sb="137" eb="138">
      <t>エ</t>
    </rPh>
    <rPh sb="143" eb="145">
      <t>リュウイ</t>
    </rPh>
    <rPh sb="154" eb="155">
      <t>カ</t>
    </rPh>
    <rPh sb="162" eb="164">
      <t>バアイ</t>
    </rPh>
    <phoneticPr fontId="3"/>
  </si>
  <si>
    <t>〔届出書③〕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</si>
</sst>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b/>
      <sz val="12"/>
      <color theme="1"/>
      <name val="Meiryo UI"/>
      <family val="3"/>
      <charset val="128"/>
    </font>
    <font>
      <b/>
      <sz val="11.5"/>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70">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top" wrapText="1" indent="1"/>
    </xf>
    <xf numFmtId="0" fontId="4" fillId="0" borderId="0" xfId="0" applyFont="1" applyFill="1" applyBorder="1" applyAlignment="1">
      <alignment horizontal="left" vertical="top"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11" fillId="0" borderId="0" xfId="0" applyFont="1" applyAlignment="1">
      <alignment horizontal="left" vertical="center"/>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xf numFmtId="0" fontId="19" fillId="0" borderId="0" xfId="3" applyFont="1" applyFill="1" applyAlignment="1">
      <alignment horizontal="left" vertical="top" wrapText="1"/>
    </xf>
    <xf numFmtId="0" fontId="2" fillId="3" borderId="3"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0"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Border="1" applyAlignment="1">
      <alignment horizontal="left" vertical="center" wrapText="1" inden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60</xdr:row>
      <xdr:rowOff>88900</xdr:rowOff>
    </xdr:from>
    <xdr:to>
      <xdr:col>21</xdr:col>
      <xdr:colOff>226485</xdr:colOff>
      <xdr:row>63</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K154"/>
  <sheetViews>
    <sheetView showGridLines="0" tabSelected="1" view="pageBreakPreview" zoomScaleNormal="100" zoomScaleSheetLayoutView="100" workbookViewId="0">
      <selection activeCell="G10" sqref="G10:J10"/>
    </sheetView>
  </sheetViews>
  <sheetFormatPr defaultRowHeight="19.5" x14ac:dyDescent="0.4"/>
  <cols>
    <col min="1" max="1" width="1.375" style="1" customWidth="1"/>
    <col min="2" max="20" width="3.75" style="1" customWidth="1"/>
    <col min="21" max="21" width="3.75" style="2" customWidth="1"/>
    <col min="22" max="24" width="3.75" style="1" customWidth="1"/>
    <col min="25" max="32" width="4.5" style="1" customWidth="1"/>
    <col min="33" max="34" width="3.75" style="1" customWidth="1"/>
    <col min="35" max="35" width="41.75" style="1" bestFit="1" customWidth="1"/>
    <col min="36" max="36" width="13.25" style="1" customWidth="1"/>
    <col min="37" max="37" width="14.75" style="1" customWidth="1"/>
    <col min="38" max="16384" width="9" style="1"/>
  </cols>
  <sheetData>
    <row r="1" spans="1:36" x14ac:dyDescent="0.4">
      <c r="B1" s="189" t="s">
        <v>136</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6" ht="21" x14ac:dyDescent="0.4">
      <c r="A2" s="110" t="s">
        <v>123</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6" ht="14.25" customHeight="1" x14ac:dyDescent="0.4">
      <c r="AI3" s="1" t="s">
        <v>50</v>
      </c>
      <c r="AJ3" s="14" t="str">
        <f>IF(G12="","",VLOOKUP(G12,AI4:AJ8,2,FALSE))</f>
        <v/>
      </c>
    </row>
    <row r="4" spans="1:36" ht="26.25" customHeight="1" x14ac:dyDescent="0.4">
      <c r="B4" s="117" t="s">
        <v>122</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9"/>
      <c r="AI4" s="1" t="s">
        <v>35</v>
      </c>
      <c r="AJ4" s="11">
        <v>1</v>
      </c>
    </row>
    <row r="5" spans="1:36" ht="26.25" customHeight="1" x14ac:dyDescent="0.4">
      <c r="B5" s="120"/>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36</v>
      </c>
      <c r="AJ5" s="11">
        <v>2</v>
      </c>
    </row>
    <row r="6" spans="1:36" ht="26.25" customHeight="1" x14ac:dyDescent="0.4">
      <c r="B6" s="123"/>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2"/>
      <c r="AI6" s="1" t="s">
        <v>3</v>
      </c>
      <c r="AJ6" s="11">
        <v>3</v>
      </c>
    </row>
    <row r="7" spans="1:36" ht="26.25" customHeight="1" x14ac:dyDescent="0.4">
      <c r="B7" s="124"/>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6"/>
      <c r="AI7" s="1" t="s">
        <v>2</v>
      </c>
      <c r="AJ7" s="11">
        <v>4</v>
      </c>
    </row>
    <row r="8" spans="1:36" ht="15.75" customHeight="1" x14ac:dyDescent="0.4">
      <c r="AI8" s="1" t="s">
        <v>0</v>
      </c>
      <c r="AJ8" s="11">
        <v>5</v>
      </c>
    </row>
    <row r="9" spans="1:36" ht="21.95" customHeight="1" x14ac:dyDescent="0.4">
      <c r="B9" s="3" t="s">
        <v>18</v>
      </c>
      <c r="U9" s="1"/>
      <c r="AI9" s="7" t="s">
        <v>49</v>
      </c>
      <c r="AJ9" s="13" t="str">
        <f>IF(AND(COUNTIF(V12,"*")=1,OR(AJ3=1,AJ3=2,)),VLOOKUP(V12,AI10:AJ12,2,FALSE),"")</f>
        <v/>
      </c>
    </row>
    <row r="10" spans="1:36" ht="21.95" customHeight="1" x14ac:dyDescent="0.4">
      <c r="B10" s="137" t="s">
        <v>9</v>
      </c>
      <c r="C10" s="137"/>
      <c r="D10" s="137"/>
      <c r="E10" s="137"/>
      <c r="F10" s="137"/>
      <c r="G10" s="108"/>
      <c r="H10" s="108"/>
      <c r="I10" s="108"/>
      <c r="J10" s="108"/>
      <c r="K10" s="137" t="s">
        <v>8</v>
      </c>
      <c r="L10" s="137"/>
      <c r="M10" s="137"/>
      <c r="N10" s="137"/>
      <c r="O10" s="138"/>
      <c r="P10" s="138"/>
      <c r="Q10" s="138"/>
      <c r="R10" s="138"/>
      <c r="S10" s="138"/>
      <c r="T10" s="138"/>
      <c r="U10" s="138"/>
      <c r="V10" s="138"/>
      <c r="W10" s="138"/>
      <c r="X10" s="138"/>
      <c r="Y10" s="139"/>
      <c r="Z10" s="139"/>
      <c r="AA10" s="139"/>
      <c r="AB10" s="139"/>
      <c r="AI10" s="7" t="s">
        <v>37</v>
      </c>
      <c r="AJ10" s="11">
        <v>6</v>
      </c>
    </row>
    <row r="11" spans="1:36" ht="21.95" customHeight="1" x14ac:dyDescent="0.4">
      <c r="B11" s="111" t="s">
        <v>7</v>
      </c>
      <c r="C11" s="112"/>
      <c r="D11" s="112"/>
      <c r="E11" s="112"/>
      <c r="F11" s="113"/>
      <c r="G11" s="114"/>
      <c r="H11" s="115"/>
      <c r="I11" s="115"/>
      <c r="J11" s="116"/>
      <c r="K11" s="111" t="s">
        <v>6</v>
      </c>
      <c r="L11" s="112"/>
      <c r="M11" s="112"/>
      <c r="N11" s="113"/>
      <c r="O11" s="114"/>
      <c r="P11" s="115"/>
      <c r="Q11" s="115"/>
      <c r="R11" s="115"/>
      <c r="S11" s="115"/>
      <c r="T11" s="116"/>
      <c r="U11" s="130" t="s">
        <v>5</v>
      </c>
      <c r="V11" s="131"/>
      <c r="W11" s="131"/>
      <c r="X11" s="132"/>
      <c r="Y11" s="264"/>
      <c r="Z11" s="265"/>
      <c r="AA11" s="265"/>
      <c r="AB11" s="265"/>
      <c r="AC11" s="265"/>
      <c r="AD11" s="265"/>
      <c r="AE11" s="265"/>
      <c r="AF11" s="266"/>
      <c r="AI11" s="7" t="s">
        <v>32</v>
      </c>
      <c r="AJ11" s="11">
        <v>7</v>
      </c>
    </row>
    <row r="12" spans="1:36" ht="21.95" customHeight="1" x14ac:dyDescent="0.4">
      <c r="B12" s="137" t="s">
        <v>4</v>
      </c>
      <c r="C12" s="137"/>
      <c r="D12" s="137"/>
      <c r="E12" s="137"/>
      <c r="F12" s="137"/>
      <c r="G12" s="127"/>
      <c r="H12" s="128"/>
      <c r="I12" s="128"/>
      <c r="J12" s="128"/>
      <c r="K12" s="128"/>
      <c r="L12" s="128"/>
      <c r="M12" s="128"/>
      <c r="N12" s="128"/>
      <c r="O12" s="128"/>
      <c r="P12" s="128"/>
      <c r="Q12" s="129"/>
      <c r="R12" s="130" t="s">
        <v>34</v>
      </c>
      <c r="S12" s="131"/>
      <c r="T12" s="131"/>
      <c r="U12" s="132"/>
      <c r="V12" s="133"/>
      <c r="W12" s="134"/>
      <c r="X12" s="134"/>
      <c r="Y12" s="134"/>
      <c r="Z12" s="134"/>
      <c r="AA12" s="134"/>
      <c r="AB12" s="135"/>
      <c r="AI12" s="7" t="s">
        <v>33</v>
      </c>
      <c r="AJ12" s="11">
        <v>8</v>
      </c>
    </row>
    <row r="13" spans="1:36" ht="17.25" customHeight="1" x14ac:dyDescent="0.4">
      <c r="B13" s="136" t="s">
        <v>38</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2"/>
      <c r="AJ13" s="11"/>
    </row>
    <row r="14" spans="1:36" ht="17.25" customHeight="1" x14ac:dyDescent="0.4">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2"/>
      <c r="AI14" s="7"/>
    </row>
    <row r="15" spans="1:36" ht="18" customHeight="1" x14ac:dyDescent="0.4">
      <c r="U15" s="1"/>
      <c r="AI15" s="7"/>
    </row>
    <row r="16" spans="1:36" ht="21.95" customHeight="1" x14ac:dyDescent="0.4">
      <c r="B16" s="3" t="s">
        <v>28</v>
      </c>
      <c r="U16" s="1"/>
      <c r="AI16" s="7" t="s">
        <v>44</v>
      </c>
    </row>
    <row r="17" spans="2:37" ht="21.95" customHeight="1" x14ac:dyDescent="0.4">
      <c r="B17" s="140" t="s">
        <v>45</v>
      </c>
      <c r="C17" s="141"/>
      <c r="D17" s="141"/>
      <c r="E17" s="141"/>
      <c r="F17" s="141"/>
      <c r="G17" s="141"/>
      <c r="H17" s="141"/>
      <c r="I17" s="141"/>
      <c r="J17" s="141"/>
      <c r="K17" s="142"/>
      <c r="L17" s="111" t="s">
        <v>39</v>
      </c>
      <c r="M17" s="112"/>
      <c r="N17" s="115"/>
      <c r="O17" s="115"/>
      <c r="P17" s="9" t="s">
        <v>40</v>
      </c>
      <c r="Q17" s="115"/>
      <c r="R17" s="115"/>
      <c r="S17" s="10" t="s">
        <v>41</v>
      </c>
      <c r="T17"/>
      <c r="U17"/>
      <c r="AD17"/>
      <c r="AE17"/>
      <c r="AI17" s="12" t="str">
        <f>L17&amp;N17&amp;P17&amp;Q17&amp;S17&amp;"１日"</f>
        <v>令和年月１日</v>
      </c>
      <c r="AJ17" s="18"/>
      <c r="AK17" s="18"/>
    </row>
    <row r="18" spans="2:37" ht="21.95" customHeight="1" x14ac:dyDescent="0.4">
      <c r="B18" s="140" t="s">
        <v>51</v>
      </c>
      <c r="C18" s="141"/>
      <c r="D18" s="141"/>
      <c r="E18" s="141"/>
      <c r="F18" s="141"/>
      <c r="G18" s="141"/>
      <c r="H18" s="141"/>
      <c r="I18" s="141"/>
      <c r="J18" s="141"/>
      <c r="K18" s="141"/>
      <c r="L18" s="141"/>
      <c r="M18" s="141"/>
      <c r="N18" s="141"/>
      <c r="O18" s="142"/>
      <c r="P18" s="153"/>
      <c r="Q18" s="154"/>
      <c r="R18" s="154"/>
      <c r="S18" s="6" t="s">
        <v>1</v>
      </c>
      <c r="AI18" s="7" t="s">
        <v>43</v>
      </c>
      <c r="AJ18" s="8" t="s">
        <v>42</v>
      </c>
    </row>
    <row r="19" spans="2:37" ht="21.95" customHeight="1" x14ac:dyDescent="0.4">
      <c r="B19" s="157" t="s">
        <v>112</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43"/>
      <c r="AA19" s="144"/>
      <c r="AB19" s="144"/>
      <c r="AC19" s="4" t="s">
        <v>1</v>
      </c>
      <c r="AI19" s="15" t="e">
        <f>(Z19-P18)/Z19</f>
        <v>#DIV/0!</v>
      </c>
      <c r="AJ19" s="16" t="e">
        <f>AI19</f>
        <v>#DIV/0!</v>
      </c>
    </row>
    <row r="20" spans="2:37" ht="21.95" customHeight="1" x14ac:dyDescent="0.2">
      <c r="B20" s="145" t="s">
        <v>23</v>
      </c>
      <c r="C20" s="146"/>
      <c r="D20" s="146"/>
      <c r="E20" s="146"/>
      <c r="F20" s="146"/>
      <c r="G20" s="146"/>
      <c r="H20" s="147" t="str">
        <f>IF(P18="","",IF(AND(H21="否",ROUND(AI19,4)&gt;=0.05),"可","否"))</f>
        <v/>
      </c>
      <c r="I20" s="148"/>
      <c r="J20" s="149"/>
      <c r="N20" s="5"/>
      <c r="O20" s="5"/>
      <c r="P20" s="5"/>
      <c r="Q20" s="5"/>
      <c r="R20" s="5"/>
      <c r="S20" s="5"/>
      <c r="T20" s="5"/>
      <c r="U20" s="5"/>
      <c r="V20" s="5"/>
      <c r="W20" s="5"/>
      <c r="X20" s="5"/>
      <c r="Y20" s="5"/>
      <c r="Z20" s="5"/>
      <c r="AA20" s="5"/>
      <c r="AB20" s="5"/>
      <c r="AC20" s="5"/>
      <c r="AD20" s="5"/>
      <c r="AE20" s="5"/>
      <c r="AF20" s="5"/>
      <c r="AI20" s="93" t="s">
        <v>98</v>
      </c>
      <c r="AJ20" s="95" t="s">
        <v>99</v>
      </c>
    </row>
    <row r="21" spans="2:37" ht="21.95" customHeight="1" x14ac:dyDescent="0.4">
      <c r="B21" s="140" t="s">
        <v>10</v>
      </c>
      <c r="C21" s="141"/>
      <c r="D21" s="141"/>
      <c r="E21" s="141"/>
      <c r="F21" s="141"/>
      <c r="G21" s="141"/>
      <c r="H21" s="150" t="str">
        <f>IF(N17="","",IF(AND(AI21="可",AJ21="可"),"可","否"))</f>
        <v/>
      </c>
      <c r="I21" s="151"/>
      <c r="J21" s="152"/>
      <c r="N21" s="5"/>
      <c r="O21" s="5"/>
      <c r="P21" s="5"/>
      <c r="Q21" s="5"/>
      <c r="R21" s="5"/>
      <c r="S21" s="5"/>
      <c r="T21" s="5"/>
      <c r="U21" s="5"/>
      <c r="V21" s="5"/>
      <c r="W21" s="5"/>
      <c r="X21" s="5"/>
      <c r="Y21" s="5"/>
      <c r="Z21" s="5"/>
      <c r="AE21" s="5"/>
      <c r="AF21" s="5"/>
      <c r="AI21" s="93" t="str">
        <f>IF(P18="","",IF(OR(AND(AJ9=7,P18&lt;=750),(AND(AJ9=8,P18&lt;=900))),"可","否"))</f>
        <v/>
      </c>
      <c r="AJ21" s="94" t="str">
        <f>IF(AND(N17=3,OR(Q17=2,Q17=3)),"否","可")</f>
        <v>可</v>
      </c>
      <c r="AK21"/>
    </row>
    <row r="22" spans="2:37" ht="20.25" customHeight="1" x14ac:dyDescent="0.4">
      <c r="B22" s="160" t="s">
        <v>121</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row>
    <row r="23" spans="2:37" ht="20.25" customHeight="1" x14ac:dyDescent="0.4">
      <c r="B23" s="160"/>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row>
    <row r="24" spans="2:37" ht="20.25" customHeight="1" x14ac:dyDescent="0.4">
      <c r="B24" s="160"/>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row>
    <row r="25" spans="2:37" ht="20.25" customHeight="1" x14ac:dyDescent="0.4">
      <c r="B25" s="160"/>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2:37" ht="20.25" customHeight="1" x14ac:dyDescent="0.4">
      <c r="B26" s="160"/>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2:37" ht="20.25" customHeight="1" x14ac:dyDescent="0.4">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2:37" ht="20.25" customHeight="1" x14ac:dyDescent="0.4">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row>
    <row r="29" spans="2:37" ht="52.5" customHeight="1" x14ac:dyDescent="0.4">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2:37" ht="18" customHeight="1" x14ac:dyDescent="0.4">
      <c r="N30" s="2"/>
      <c r="O30" s="2"/>
      <c r="P30" s="2"/>
      <c r="Q30" s="2"/>
      <c r="R30" s="2"/>
      <c r="S30" s="2"/>
      <c r="U30" s="1"/>
    </row>
    <row r="31" spans="2:37" ht="21.95" customHeight="1" x14ac:dyDescent="0.4">
      <c r="B31" s="173" t="s">
        <v>22</v>
      </c>
      <c r="C31" s="174"/>
      <c r="D31" s="174"/>
      <c r="E31" s="174"/>
      <c r="F31" s="174"/>
      <c r="G31" s="174"/>
      <c r="H31" s="174"/>
      <c r="I31" s="175"/>
      <c r="K31" s="17" t="s">
        <v>53</v>
      </c>
      <c r="N31" s="2"/>
      <c r="O31" s="2"/>
      <c r="P31" s="2"/>
      <c r="Q31" s="2"/>
      <c r="R31" s="2"/>
      <c r="S31" s="2"/>
      <c r="U31" s="1"/>
    </row>
    <row r="32" spans="2:37" ht="21.95" customHeight="1" x14ac:dyDescent="0.4">
      <c r="B32" s="3" t="s">
        <v>48</v>
      </c>
    </row>
    <row r="33" spans="2:37" ht="21.95" customHeight="1" x14ac:dyDescent="0.4">
      <c r="B33" s="137"/>
      <c r="C33" s="137"/>
      <c r="D33" s="137"/>
      <c r="E33" s="137"/>
      <c r="F33" s="137"/>
      <c r="G33" s="137"/>
      <c r="H33" s="137"/>
      <c r="I33" s="137"/>
      <c r="J33" s="137"/>
      <c r="K33" s="137"/>
      <c r="L33" s="137" t="s">
        <v>15</v>
      </c>
      <c r="M33" s="137"/>
      <c r="N33" s="137"/>
      <c r="O33" s="137"/>
      <c r="P33" s="137"/>
      <c r="Q33" s="162" t="s">
        <v>46</v>
      </c>
      <c r="R33" s="162"/>
      <c r="S33" s="162"/>
      <c r="T33" s="162"/>
      <c r="U33" s="137" t="s">
        <v>16</v>
      </c>
      <c r="V33" s="137"/>
      <c r="W33" s="137"/>
      <c r="X33" s="137"/>
      <c r="Y33" s="165"/>
      <c r="Z33" s="164"/>
      <c r="AA33" s="178" t="s">
        <v>29</v>
      </c>
      <c r="AB33" s="137"/>
      <c r="AC33" s="137"/>
      <c r="AD33" s="137"/>
      <c r="AH33"/>
      <c r="AI33"/>
      <c r="AJ33"/>
      <c r="AK33"/>
    </row>
    <row r="34" spans="2:37" ht="21.95" customHeight="1" x14ac:dyDescent="0.4">
      <c r="B34" s="137"/>
      <c r="C34" s="137"/>
      <c r="D34" s="137"/>
      <c r="E34" s="137"/>
      <c r="F34" s="137"/>
      <c r="G34" s="137"/>
      <c r="H34" s="137"/>
      <c r="I34" s="137"/>
      <c r="J34" s="137"/>
      <c r="K34" s="137"/>
      <c r="L34" s="137"/>
      <c r="M34" s="137"/>
      <c r="N34" s="137"/>
      <c r="O34" s="137"/>
      <c r="P34" s="137"/>
      <c r="Q34" s="162"/>
      <c r="R34" s="162"/>
      <c r="S34" s="162"/>
      <c r="T34" s="162"/>
      <c r="U34" s="137"/>
      <c r="V34" s="137"/>
      <c r="W34" s="137"/>
      <c r="X34" s="137"/>
      <c r="Y34" s="165"/>
      <c r="Z34" s="164"/>
      <c r="AA34" s="137"/>
      <c r="AB34" s="137"/>
      <c r="AC34" s="137"/>
      <c r="AD34" s="137"/>
      <c r="AH34"/>
      <c r="AI34"/>
      <c r="AJ34"/>
      <c r="AK34"/>
    </row>
    <row r="35" spans="2:37" ht="21.95" customHeight="1" x14ac:dyDescent="0.4">
      <c r="B35" s="140" t="s">
        <v>45</v>
      </c>
      <c r="C35" s="141"/>
      <c r="D35" s="141"/>
      <c r="E35" s="141"/>
      <c r="F35" s="141"/>
      <c r="G35" s="141"/>
      <c r="H35" s="141"/>
      <c r="I35" s="141"/>
      <c r="J35" s="141"/>
      <c r="K35" s="142"/>
      <c r="L35" s="107" t="str">
        <f>IF(N17="","",EOMONTH(AI17,0))</f>
        <v/>
      </c>
      <c r="M35" s="107"/>
      <c r="N35" s="107"/>
      <c r="O35" s="107"/>
      <c r="P35" s="107"/>
      <c r="Q35" s="176" t="str">
        <f>IF($P$18=0,"",$P$18)</f>
        <v/>
      </c>
      <c r="R35" s="177"/>
      <c r="S35" s="177"/>
      <c r="T35" s="177"/>
      <c r="U35" s="158" t="str">
        <f>IF(Q35="","",ROUND(($Z$19-Q35)/$Z$19,4))</f>
        <v/>
      </c>
      <c r="V35" s="159"/>
      <c r="W35" s="159"/>
      <c r="X35" s="159"/>
      <c r="Y35" s="165"/>
      <c r="Z35" s="164"/>
      <c r="AA35" s="166"/>
      <c r="AB35" s="167"/>
      <c r="AC35" s="167"/>
      <c r="AD35" s="168"/>
      <c r="AH35"/>
      <c r="AI35"/>
      <c r="AJ35"/>
      <c r="AK35"/>
    </row>
    <row r="36" spans="2:37" ht="21.95" customHeight="1" x14ac:dyDescent="0.4">
      <c r="B36" s="140" t="s">
        <v>24</v>
      </c>
      <c r="C36" s="141"/>
      <c r="D36" s="141"/>
      <c r="E36" s="141"/>
      <c r="F36" s="141"/>
      <c r="G36" s="141"/>
      <c r="H36" s="141"/>
      <c r="I36" s="141"/>
      <c r="J36" s="141"/>
      <c r="K36" s="142"/>
      <c r="L36" s="107" t="str">
        <f t="shared" ref="L36:L42" si="0">IF($N$17="","",EOMONTH(L35,1))</f>
        <v/>
      </c>
      <c r="M36" s="107"/>
      <c r="N36" s="107"/>
      <c r="O36" s="107"/>
      <c r="P36" s="107"/>
      <c r="Q36" s="155"/>
      <c r="R36" s="156"/>
      <c r="S36" s="156"/>
      <c r="T36" s="156"/>
      <c r="U36" s="158" t="str">
        <f t="shared" ref="U36:U40" si="1">IF(Q36="","",ROUND(($Z$19-Q36)/$Z$19,4))</f>
        <v/>
      </c>
      <c r="V36" s="159"/>
      <c r="W36" s="159"/>
      <c r="X36" s="159"/>
      <c r="Y36" s="165"/>
      <c r="Z36" s="164"/>
      <c r="AA36" s="166"/>
      <c r="AB36" s="167"/>
      <c r="AC36" s="167"/>
      <c r="AD36" s="168"/>
      <c r="AH36"/>
      <c r="AI36"/>
      <c r="AJ36"/>
      <c r="AK36"/>
    </row>
    <row r="37" spans="2:37" ht="21.95" customHeight="1" x14ac:dyDescent="0.4">
      <c r="B37" s="140" t="s">
        <v>25</v>
      </c>
      <c r="C37" s="141"/>
      <c r="D37" s="141"/>
      <c r="E37" s="141"/>
      <c r="F37" s="141"/>
      <c r="G37" s="141"/>
      <c r="H37" s="141"/>
      <c r="I37" s="141"/>
      <c r="J37" s="141"/>
      <c r="K37" s="142"/>
      <c r="L37" s="107" t="str">
        <f t="shared" si="0"/>
        <v/>
      </c>
      <c r="M37" s="107"/>
      <c r="N37" s="107"/>
      <c r="O37" s="107"/>
      <c r="P37" s="107"/>
      <c r="Q37" s="155"/>
      <c r="R37" s="156"/>
      <c r="S37" s="156"/>
      <c r="T37" s="156"/>
      <c r="U37" s="158" t="str">
        <f t="shared" si="1"/>
        <v/>
      </c>
      <c r="V37" s="159"/>
      <c r="W37" s="159"/>
      <c r="X37" s="159"/>
      <c r="Y37" s="165"/>
      <c r="Z37" s="164"/>
      <c r="AA37" s="109" t="str">
        <f>IF(U35="","",IF(AND($H$20="可",U35&gt;=0.05),"可","否"))</f>
        <v/>
      </c>
      <c r="AB37" s="109"/>
      <c r="AC37" s="109"/>
      <c r="AD37" s="109"/>
      <c r="AH37"/>
      <c r="AI37"/>
      <c r="AJ37"/>
      <c r="AK37"/>
    </row>
    <row r="38" spans="2:37" ht="21.95" customHeight="1" x14ac:dyDescent="0.4">
      <c r="B38" s="140" t="s">
        <v>12</v>
      </c>
      <c r="C38" s="141"/>
      <c r="D38" s="141"/>
      <c r="E38" s="141"/>
      <c r="F38" s="141"/>
      <c r="G38" s="141"/>
      <c r="H38" s="141"/>
      <c r="I38" s="141"/>
      <c r="J38" s="141"/>
      <c r="K38" s="142"/>
      <c r="L38" s="107" t="str">
        <f t="shared" si="0"/>
        <v/>
      </c>
      <c r="M38" s="107"/>
      <c r="N38" s="107"/>
      <c r="O38" s="107"/>
      <c r="P38" s="107"/>
      <c r="Q38" s="155"/>
      <c r="R38" s="156"/>
      <c r="S38" s="156"/>
      <c r="T38" s="156"/>
      <c r="U38" s="158" t="str">
        <f t="shared" si="1"/>
        <v/>
      </c>
      <c r="V38" s="159"/>
      <c r="W38" s="159"/>
      <c r="X38" s="159"/>
      <c r="Y38" s="165"/>
      <c r="Z38" s="164"/>
      <c r="AA38" s="109" t="str">
        <f t="shared" ref="AA38:AA42" si="2">IF(U36="","",IF(AND($H$20="可",U36&gt;=0.05),"可","否"))</f>
        <v/>
      </c>
      <c r="AB38" s="109"/>
      <c r="AC38" s="109"/>
      <c r="AD38" s="109"/>
      <c r="AH38"/>
      <c r="AI38"/>
      <c r="AJ38"/>
      <c r="AK38"/>
    </row>
    <row r="39" spans="2:37" ht="21.95" customHeight="1" x14ac:dyDescent="0.4">
      <c r="B39" s="140" t="s">
        <v>13</v>
      </c>
      <c r="C39" s="141"/>
      <c r="D39" s="141"/>
      <c r="E39" s="141"/>
      <c r="F39" s="141"/>
      <c r="G39" s="141"/>
      <c r="H39" s="141"/>
      <c r="I39" s="141"/>
      <c r="J39" s="141"/>
      <c r="K39" s="142"/>
      <c r="L39" s="107" t="str">
        <f t="shared" si="0"/>
        <v/>
      </c>
      <c r="M39" s="107"/>
      <c r="N39" s="107"/>
      <c r="O39" s="107"/>
      <c r="P39" s="107"/>
      <c r="Q39" s="155"/>
      <c r="R39" s="156"/>
      <c r="S39" s="156"/>
      <c r="T39" s="156"/>
      <c r="U39" s="158" t="str">
        <f t="shared" si="1"/>
        <v/>
      </c>
      <c r="V39" s="159"/>
      <c r="W39" s="159"/>
      <c r="X39" s="159"/>
      <c r="Y39" s="163" t="s">
        <v>30</v>
      </c>
      <c r="Z39" s="164"/>
      <c r="AA39" s="109" t="str">
        <f t="shared" si="2"/>
        <v/>
      </c>
      <c r="AB39" s="109"/>
      <c r="AC39" s="109"/>
      <c r="AD39" s="109"/>
      <c r="AH39"/>
      <c r="AI39"/>
      <c r="AJ39"/>
      <c r="AK39"/>
    </row>
    <row r="40" spans="2:37" ht="21.95" customHeight="1" x14ac:dyDescent="0.4">
      <c r="B40" s="140" t="s">
        <v>14</v>
      </c>
      <c r="C40" s="141"/>
      <c r="D40" s="141"/>
      <c r="E40" s="141"/>
      <c r="F40" s="141"/>
      <c r="G40" s="141"/>
      <c r="H40" s="141"/>
      <c r="I40" s="141"/>
      <c r="J40" s="141"/>
      <c r="K40" s="142"/>
      <c r="L40" s="107" t="str">
        <f t="shared" si="0"/>
        <v/>
      </c>
      <c r="M40" s="107"/>
      <c r="N40" s="107"/>
      <c r="O40" s="107"/>
      <c r="P40" s="107"/>
      <c r="Q40" s="155"/>
      <c r="R40" s="156"/>
      <c r="S40" s="156"/>
      <c r="T40" s="156"/>
      <c r="U40" s="158" t="str">
        <f t="shared" si="1"/>
        <v/>
      </c>
      <c r="V40" s="159"/>
      <c r="W40" s="159"/>
      <c r="X40" s="159"/>
      <c r="Y40" s="165"/>
      <c r="Z40" s="164"/>
      <c r="AA40" s="170" t="str">
        <f>IF(U38="","",IF(AND($H$20="可",U38&gt;=0.05),"可","否"))</f>
        <v/>
      </c>
      <c r="AB40" s="170"/>
      <c r="AC40" s="170"/>
      <c r="AD40" s="170"/>
      <c r="AH40"/>
      <c r="AI40"/>
      <c r="AJ40"/>
      <c r="AK40"/>
    </row>
    <row r="41" spans="2:37" ht="21.95" customHeight="1" x14ac:dyDescent="0.4">
      <c r="B41" s="140"/>
      <c r="C41" s="141"/>
      <c r="D41" s="141"/>
      <c r="E41" s="141"/>
      <c r="F41" s="141"/>
      <c r="G41" s="141"/>
      <c r="H41" s="141"/>
      <c r="I41" s="141"/>
      <c r="J41" s="141"/>
      <c r="K41" s="142"/>
      <c r="L41" s="107" t="str">
        <f t="shared" si="0"/>
        <v/>
      </c>
      <c r="M41" s="107"/>
      <c r="N41" s="107"/>
      <c r="O41" s="107"/>
      <c r="P41" s="107"/>
      <c r="Q41" s="166"/>
      <c r="R41" s="167"/>
      <c r="S41" s="167"/>
      <c r="T41" s="168"/>
      <c r="U41" s="166"/>
      <c r="V41" s="167"/>
      <c r="W41" s="167"/>
      <c r="X41" s="168"/>
      <c r="Y41" s="165"/>
      <c r="Z41" s="164"/>
      <c r="AA41" s="109" t="str">
        <f t="shared" si="2"/>
        <v/>
      </c>
      <c r="AB41" s="109"/>
      <c r="AC41" s="109"/>
      <c r="AD41" s="109"/>
      <c r="AH41"/>
      <c r="AI41"/>
      <c r="AJ41"/>
      <c r="AK41"/>
    </row>
    <row r="42" spans="2:37" ht="21.95" customHeight="1" x14ac:dyDescent="0.4">
      <c r="B42" s="140" t="s">
        <v>17</v>
      </c>
      <c r="C42" s="141"/>
      <c r="D42" s="141"/>
      <c r="E42" s="141"/>
      <c r="F42" s="141"/>
      <c r="G42" s="141"/>
      <c r="H42" s="141"/>
      <c r="I42" s="141"/>
      <c r="J42" s="141"/>
      <c r="K42" s="142"/>
      <c r="L42" s="107" t="str">
        <f t="shared" si="0"/>
        <v/>
      </c>
      <c r="M42" s="107"/>
      <c r="N42" s="107"/>
      <c r="O42" s="107"/>
      <c r="P42" s="107"/>
      <c r="Q42" s="169"/>
      <c r="R42" s="169"/>
      <c r="S42" s="169"/>
      <c r="T42" s="169"/>
      <c r="U42" s="169"/>
      <c r="V42" s="169"/>
      <c r="W42" s="169"/>
      <c r="X42" s="169"/>
      <c r="Y42" s="165"/>
      <c r="Z42" s="164"/>
      <c r="AA42" s="109" t="str">
        <f t="shared" si="2"/>
        <v/>
      </c>
      <c r="AB42" s="109"/>
      <c r="AC42" s="109"/>
      <c r="AD42" s="109"/>
      <c r="AH42"/>
      <c r="AI42"/>
      <c r="AJ42"/>
      <c r="AK42"/>
    </row>
    <row r="43" spans="2:37" ht="19.5" customHeight="1" x14ac:dyDescent="0.4">
      <c r="B43" s="171" t="s">
        <v>125</v>
      </c>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row>
    <row r="44" spans="2:37" ht="19.5" customHeight="1" x14ac:dyDescent="0.4">
      <c r="B44" s="17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row>
    <row r="45" spans="2:37" ht="19.5" customHeight="1" x14ac:dyDescent="0.4">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row>
    <row r="46" spans="2:37" ht="20.25" customHeight="1" x14ac:dyDescent="0.4">
      <c r="U46" s="1"/>
    </row>
    <row r="47" spans="2:37" ht="21.95" customHeight="1" x14ac:dyDescent="0.4">
      <c r="B47" s="173" t="s">
        <v>26</v>
      </c>
      <c r="C47" s="174"/>
      <c r="D47" s="174"/>
      <c r="E47" s="174"/>
      <c r="F47" s="174"/>
      <c r="G47" s="174"/>
      <c r="H47" s="174"/>
      <c r="I47" s="174"/>
      <c r="J47" s="174"/>
      <c r="K47" s="174"/>
      <c r="L47" s="174"/>
      <c r="M47" s="174"/>
      <c r="N47" s="174"/>
      <c r="O47" s="174"/>
      <c r="P47" s="174"/>
      <c r="Q47" s="174"/>
      <c r="R47" s="174"/>
      <c r="S47" s="174"/>
      <c r="T47" s="174"/>
      <c r="U47" s="174"/>
      <c r="V47" s="174"/>
      <c r="W47" s="175"/>
      <c r="Y47" s="17" t="s">
        <v>113</v>
      </c>
    </row>
    <row r="48" spans="2:37" ht="21.95" customHeight="1" x14ac:dyDescent="0.4">
      <c r="B48" s="3" t="s">
        <v>27</v>
      </c>
    </row>
    <row r="49" spans="2:32" ht="21.95" customHeight="1" x14ac:dyDescent="0.4">
      <c r="B49" s="179" t="s">
        <v>31</v>
      </c>
      <c r="C49" s="179"/>
      <c r="D49" s="179"/>
      <c r="E49" s="179"/>
      <c r="F49" s="179"/>
      <c r="G49" s="179"/>
      <c r="H49" s="179"/>
      <c r="I49" s="179"/>
      <c r="J49" s="179"/>
      <c r="K49" s="181" t="s">
        <v>52</v>
      </c>
      <c r="L49" s="182"/>
      <c r="M49" s="182"/>
      <c r="N49" s="182"/>
      <c r="O49" s="182"/>
      <c r="P49" s="182"/>
      <c r="Q49" s="182"/>
      <c r="R49" s="182"/>
      <c r="S49" s="182"/>
      <c r="T49" s="182"/>
      <c r="U49" s="182"/>
      <c r="V49" s="182"/>
      <c r="W49" s="182"/>
      <c r="X49" s="182"/>
      <c r="Y49" s="182"/>
      <c r="Z49" s="182"/>
      <c r="AA49" s="182"/>
      <c r="AB49" s="182"/>
      <c r="AC49" s="182"/>
      <c r="AD49" s="182"/>
      <c r="AE49" s="182"/>
      <c r="AF49" s="183"/>
    </row>
    <row r="50" spans="2:32" ht="21.95" customHeight="1" x14ac:dyDescent="0.4">
      <c r="B50" s="180"/>
      <c r="C50" s="180"/>
      <c r="D50" s="180"/>
      <c r="E50" s="180"/>
      <c r="F50" s="180"/>
      <c r="G50" s="180"/>
      <c r="H50" s="180"/>
      <c r="I50" s="180"/>
      <c r="J50" s="180"/>
      <c r="K50" s="184"/>
      <c r="L50" s="185"/>
      <c r="M50" s="185"/>
      <c r="N50" s="185"/>
      <c r="O50" s="185"/>
      <c r="P50" s="185"/>
      <c r="Q50" s="185"/>
      <c r="R50" s="185"/>
      <c r="S50" s="185"/>
      <c r="T50" s="185"/>
      <c r="U50" s="185"/>
      <c r="V50" s="185"/>
      <c r="W50" s="185"/>
      <c r="X50" s="185"/>
      <c r="Y50" s="185"/>
      <c r="Z50" s="185"/>
      <c r="AA50" s="185"/>
      <c r="AB50" s="185"/>
      <c r="AC50" s="185"/>
      <c r="AD50" s="185"/>
      <c r="AE50" s="185"/>
      <c r="AF50" s="186"/>
    </row>
    <row r="51" spans="2:32" s="2" customFormat="1" ht="6" customHeight="1" x14ac:dyDescent="0.4">
      <c r="B51" s="267"/>
      <c r="C51" s="267"/>
      <c r="D51" s="267"/>
      <c r="E51" s="267"/>
      <c r="F51" s="267"/>
      <c r="G51" s="267"/>
      <c r="H51" s="267"/>
      <c r="I51" s="267"/>
      <c r="J51" s="267"/>
      <c r="K51" s="268"/>
      <c r="L51" s="268"/>
      <c r="M51" s="268"/>
      <c r="N51" s="268"/>
      <c r="O51" s="268"/>
      <c r="P51" s="268"/>
      <c r="Q51" s="268"/>
      <c r="R51" s="268"/>
      <c r="S51" s="268"/>
      <c r="T51" s="268"/>
      <c r="U51" s="268"/>
      <c r="V51" s="268"/>
      <c r="W51" s="268"/>
      <c r="X51" s="268"/>
      <c r="Y51" s="268"/>
      <c r="Z51" s="268"/>
      <c r="AA51" s="268"/>
      <c r="AB51" s="268"/>
      <c r="AC51" s="268"/>
      <c r="AD51" s="268"/>
      <c r="AE51" s="268"/>
      <c r="AF51" s="268"/>
    </row>
    <row r="52" spans="2:32" ht="36" customHeight="1" x14ac:dyDescent="0.4">
      <c r="B52" s="269" t="s">
        <v>124</v>
      </c>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row>
    <row r="53" spans="2:32" ht="21.95" customHeight="1" x14ac:dyDescent="0.4"/>
    <row r="54" spans="2:32" ht="21.95" customHeight="1" x14ac:dyDescent="0.4">
      <c r="B54" s="173" t="s">
        <v>19</v>
      </c>
      <c r="C54" s="174"/>
      <c r="D54" s="174"/>
      <c r="E54" s="174"/>
      <c r="F54" s="174"/>
      <c r="G54" s="174"/>
      <c r="H54" s="174"/>
      <c r="I54" s="175"/>
      <c r="K54" s="17" t="s">
        <v>54</v>
      </c>
    </row>
    <row r="55" spans="2:32" ht="21.95" customHeight="1" x14ac:dyDescent="0.4">
      <c r="B55" s="3" t="s">
        <v>47</v>
      </c>
    </row>
    <row r="56" spans="2:32" ht="21.95" customHeight="1" x14ac:dyDescent="0.4">
      <c r="B56" s="137"/>
      <c r="C56" s="137"/>
      <c r="D56" s="137"/>
      <c r="E56" s="137"/>
      <c r="F56" s="137"/>
      <c r="G56" s="137"/>
      <c r="H56" s="137"/>
      <c r="I56" s="137"/>
      <c r="J56" s="137"/>
      <c r="K56" s="137"/>
      <c r="L56" s="137" t="s">
        <v>15</v>
      </c>
      <c r="M56" s="137"/>
      <c r="N56" s="137"/>
      <c r="O56" s="137"/>
      <c r="P56" s="137"/>
      <c r="Q56" s="162" t="s">
        <v>46</v>
      </c>
      <c r="R56" s="162"/>
      <c r="S56" s="162"/>
      <c r="T56" s="162"/>
      <c r="U56" s="165"/>
      <c r="V56" s="164"/>
      <c r="W56" s="178" t="s">
        <v>21</v>
      </c>
      <c r="X56" s="137"/>
      <c r="Y56" s="137"/>
      <c r="Z56" s="137"/>
    </row>
    <row r="57" spans="2:32" ht="21.95" customHeight="1" x14ac:dyDescent="0.4">
      <c r="B57" s="137"/>
      <c r="C57" s="137"/>
      <c r="D57" s="137"/>
      <c r="E57" s="137"/>
      <c r="F57" s="137"/>
      <c r="G57" s="137"/>
      <c r="H57" s="137"/>
      <c r="I57" s="137"/>
      <c r="J57" s="137"/>
      <c r="K57" s="137"/>
      <c r="L57" s="137"/>
      <c r="M57" s="137"/>
      <c r="N57" s="137"/>
      <c r="O57" s="137"/>
      <c r="P57" s="137"/>
      <c r="Q57" s="162"/>
      <c r="R57" s="162"/>
      <c r="S57" s="162"/>
      <c r="T57" s="162"/>
      <c r="U57" s="165"/>
      <c r="V57" s="164"/>
      <c r="W57" s="137"/>
      <c r="X57" s="137"/>
      <c r="Y57" s="137"/>
      <c r="Z57" s="137"/>
    </row>
    <row r="58" spans="2:32" ht="21.95" customHeight="1" x14ac:dyDescent="0.4">
      <c r="B58" s="140" t="s">
        <v>45</v>
      </c>
      <c r="C58" s="141"/>
      <c r="D58" s="141"/>
      <c r="E58" s="141"/>
      <c r="F58" s="141"/>
      <c r="G58" s="141"/>
      <c r="H58" s="141"/>
      <c r="I58" s="141"/>
      <c r="J58" s="141"/>
      <c r="K58" s="142"/>
      <c r="L58" s="107" t="str">
        <f>IF(N17="","",EOMONTH(AI17,0))</f>
        <v/>
      </c>
      <c r="M58" s="107"/>
      <c r="N58" s="107"/>
      <c r="O58" s="107"/>
      <c r="P58" s="107"/>
      <c r="Q58" s="176" t="str">
        <f>IF($P$18=0,"",$P$18)</f>
        <v/>
      </c>
      <c r="R58" s="177"/>
      <c r="S58" s="177"/>
      <c r="T58" s="177"/>
      <c r="U58" s="165"/>
      <c r="V58" s="164"/>
      <c r="W58" s="166"/>
      <c r="X58" s="167"/>
      <c r="Y58" s="167"/>
      <c r="Z58" s="168"/>
    </row>
    <row r="59" spans="2:32" ht="21.95" customHeight="1" x14ac:dyDescent="0.4">
      <c r="B59" s="140" t="s">
        <v>20</v>
      </c>
      <c r="C59" s="141"/>
      <c r="D59" s="141"/>
      <c r="E59" s="141"/>
      <c r="F59" s="141"/>
      <c r="G59" s="141"/>
      <c r="H59" s="141"/>
      <c r="I59" s="141"/>
      <c r="J59" s="141"/>
      <c r="K59" s="142"/>
      <c r="L59" s="107" t="str">
        <f t="shared" ref="L59:L76" si="3">IF($N$17="","",EOMONTH(L58,1))</f>
        <v/>
      </c>
      <c r="M59" s="107"/>
      <c r="N59" s="107"/>
      <c r="O59" s="107"/>
      <c r="P59" s="107"/>
      <c r="Q59" s="155"/>
      <c r="R59" s="156"/>
      <c r="S59" s="156"/>
      <c r="T59" s="156"/>
      <c r="U59" s="165"/>
      <c r="V59" s="164"/>
      <c r="W59" s="166"/>
      <c r="X59" s="167"/>
      <c r="Y59" s="167"/>
      <c r="Z59" s="168"/>
    </row>
    <row r="60" spans="2:32" ht="21.95" customHeight="1" x14ac:dyDescent="0.4">
      <c r="B60" s="140" t="s">
        <v>11</v>
      </c>
      <c r="C60" s="141"/>
      <c r="D60" s="141"/>
      <c r="E60" s="141"/>
      <c r="F60" s="141"/>
      <c r="G60" s="141"/>
      <c r="H60" s="141"/>
      <c r="I60" s="141"/>
      <c r="J60" s="141"/>
      <c r="K60" s="142"/>
      <c r="L60" s="107" t="str">
        <f t="shared" si="3"/>
        <v/>
      </c>
      <c r="M60" s="107"/>
      <c r="N60" s="107"/>
      <c r="O60" s="107"/>
      <c r="P60" s="107"/>
      <c r="Q60" s="155"/>
      <c r="R60" s="156"/>
      <c r="S60" s="156"/>
      <c r="T60" s="156"/>
      <c r="U60" s="165"/>
      <c r="V60" s="164"/>
      <c r="W60" s="109" t="str">
        <f>IF(Q58="","",IF(OR(AND($AJ$9=7,Q58&lt;=750,$H$21="可"),(AND($AJ$9=8,Q58&lt;=900,$H$21="可"))),"可","否"))</f>
        <v/>
      </c>
      <c r="X60" s="109"/>
      <c r="Y60" s="109"/>
      <c r="Z60" s="109"/>
    </row>
    <row r="61" spans="2:32" ht="21.95" customHeight="1" x14ac:dyDescent="0.4">
      <c r="B61" s="140"/>
      <c r="C61" s="141"/>
      <c r="D61" s="141"/>
      <c r="E61" s="141"/>
      <c r="F61" s="141"/>
      <c r="G61" s="141"/>
      <c r="H61" s="141"/>
      <c r="I61" s="141"/>
      <c r="J61" s="141"/>
      <c r="K61" s="142"/>
      <c r="L61" s="107" t="str">
        <f t="shared" si="3"/>
        <v/>
      </c>
      <c r="M61" s="107"/>
      <c r="N61" s="107"/>
      <c r="O61" s="107"/>
      <c r="P61" s="107"/>
      <c r="Q61" s="155"/>
      <c r="R61" s="156"/>
      <c r="S61" s="156"/>
      <c r="T61" s="156"/>
      <c r="U61" s="165"/>
      <c r="V61" s="164"/>
      <c r="W61" s="109" t="str">
        <f t="shared" ref="W61:W76" si="4">IF(Q59="","",IF(OR(AND($AJ$9=7,Q59&lt;=750,$H$21="可"),(AND($AJ$9=8,Q59&lt;=900,$H$21="可"))),"可","否"))</f>
        <v/>
      </c>
      <c r="X61" s="109"/>
      <c r="Y61" s="109"/>
      <c r="Z61" s="109"/>
    </row>
    <row r="62" spans="2:32" ht="21.95" customHeight="1" x14ac:dyDescent="0.4">
      <c r="B62" s="140"/>
      <c r="C62" s="141"/>
      <c r="D62" s="141"/>
      <c r="E62" s="141"/>
      <c r="F62" s="141"/>
      <c r="G62" s="141"/>
      <c r="H62" s="141"/>
      <c r="I62" s="141"/>
      <c r="J62" s="141"/>
      <c r="K62" s="142"/>
      <c r="L62" s="107" t="str">
        <f t="shared" si="3"/>
        <v/>
      </c>
      <c r="M62" s="107"/>
      <c r="N62" s="107"/>
      <c r="O62" s="107"/>
      <c r="P62" s="107"/>
      <c r="Q62" s="155"/>
      <c r="R62" s="156"/>
      <c r="S62" s="156"/>
      <c r="T62" s="156"/>
      <c r="U62" s="165"/>
      <c r="V62" s="164"/>
      <c r="W62" s="109" t="str">
        <f t="shared" si="4"/>
        <v/>
      </c>
      <c r="X62" s="109"/>
      <c r="Y62" s="109"/>
      <c r="Z62" s="109"/>
    </row>
    <row r="63" spans="2:32" ht="21.95" customHeight="1" x14ac:dyDescent="0.4">
      <c r="B63" s="140"/>
      <c r="C63" s="141"/>
      <c r="D63" s="141"/>
      <c r="E63" s="141"/>
      <c r="F63" s="141"/>
      <c r="G63" s="141"/>
      <c r="H63" s="141"/>
      <c r="I63" s="141"/>
      <c r="J63" s="141"/>
      <c r="K63" s="142"/>
      <c r="L63" s="107" t="str">
        <f t="shared" si="3"/>
        <v/>
      </c>
      <c r="M63" s="107"/>
      <c r="N63" s="107"/>
      <c r="O63" s="107"/>
      <c r="P63" s="107"/>
      <c r="Q63" s="155"/>
      <c r="R63" s="156"/>
      <c r="S63" s="156"/>
      <c r="T63" s="156"/>
      <c r="U63" s="165"/>
      <c r="V63" s="164"/>
      <c r="W63" s="109" t="str">
        <f t="shared" si="4"/>
        <v/>
      </c>
      <c r="X63" s="109"/>
      <c r="Y63" s="109"/>
      <c r="Z63" s="109"/>
    </row>
    <row r="64" spans="2:32" ht="21.95" customHeight="1" x14ac:dyDescent="0.4">
      <c r="B64" s="140"/>
      <c r="C64" s="141"/>
      <c r="D64" s="141"/>
      <c r="E64" s="141"/>
      <c r="F64" s="141"/>
      <c r="G64" s="141"/>
      <c r="H64" s="141"/>
      <c r="I64" s="141"/>
      <c r="J64" s="141"/>
      <c r="K64" s="142"/>
      <c r="L64" s="107" t="str">
        <f t="shared" si="3"/>
        <v/>
      </c>
      <c r="M64" s="107"/>
      <c r="N64" s="107"/>
      <c r="O64" s="107"/>
      <c r="P64" s="107"/>
      <c r="Q64" s="155"/>
      <c r="R64" s="156"/>
      <c r="S64" s="156"/>
      <c r="T64" s="156"/>
      <c r="U64" s="165"/>
      <c r="V64" s="164"/>
      <c r="W64" s="109" t="str">
        <f t="shared" si="4"/>
        <v/>
      </c>
      <c r="X64" s="109"/>
      <c r="Y64" s="109"/>
      <c r="Z64" s="109"/>
    </row>
    <row r="65" spans="2:32" ht="21.95" customHeight="1" x14ac:dyDescent="0.4">
      <c r="B65" s="140"/>
      <c r="C65" s="141"/>
      <c r="D65" s="141"/>
      <c r="E65" s="141"/>
      <c r="F65" s="141"/>
      <c r="G65" s="141"/>
      <c r="H65" s="141"/>
      <c r="I65" s="141"/>
      <c r="J65" s="141"/>
      <c r="K65" s="142"/>
      <c r="L65" s="107" t="str">
        <f t="shared" si="3"/>
        <v/>
      </c>
      <c r="M65" s="107"/>
      <c r="N65" s="107"/>
      <c r="O65" s="107"/>
      <c r="P65" s="107"/>
      <c r="Q65" s="155"/>
      <c r="R65" s="156"/>
      <c r="S65" s="156"/>
      <c r="T65" s="156"/>
      <c r="U65" s="163" t="s">
        <v>30</v>
      </c>
      <c r="V65" s="190"/>
      <c r="W65" s="109" t="str">
        <f t="shared" si="4"/>
        <v/>
      </c>
      <c r="X65" s="109"/>
      <c r="Y65" s="109"/>
      <c r="Z65" s="109"/>
    </row>
    <row r="66" spans="2:32" ht="21.95" customHeight="1" x14ac:dyDescent="0.4">
      <c r="B66" s="140"/>
      <c r="C66" s="141"/>
      <c r="D66" s="141"/>
      <c r="E66" s="141"/>
      <c r="F66" s="141"/>
      <c r="G66" s="141"/>
      <c r="H66" s="141"/>
      <c r="I66" s="141"/>
      <c r="J66" s="141"/>
      <c r="K66" s="142"/>
      <c r="L66" s="107" t="str">
        <f t="shared" si="3"/>
        <v/>
      </c>
      <c r="M66" s="107"/>
      <c r="N66" s="107"/>
      <c r="O66" s="107"/>
      <c r="P66" s="107"/>
      <c r="Q66" s="155"/>
      <c r="R66" s="156"/>
      <c r="S66" s="156"/>
      <c r="T66" s="156"/>
      <c r="U66" s="163"/>
      <c r="V66" s="190"/>
      <c r="W66" s="109" t="str">
        <f t="shared" si="4"/>
        <v/>
      </c>
      <c r="X66" s="109"/>
      <c r="Y66" s="109"/>
      <c r="Z66" s="109"/>
    </row>
    <row r="67" spans="2:32" ht="21.95" customHeight="1" x14ac:dyDescent="0.4">
      <c r="B67" s="140"/>
      <c r="C67" s="141"/>
      <c r="D67" s="141"/>
      <c r="E67" s="141"/>
      <c r="F67" s="141"/>
      <c r="G67" s="141"/>
      <c r="H67" s="141"/>
      <c r="I67" s="141"/>
      <c r="J67" s="141"/>
      <c r="K67" s="142"/>
      <c r="L67" s="107" t="str">
        <f t="shared" si="3"/>
        <v/>
      </c>
      <c r="M67" s="107"/>
      <c r="N67" s="107"/>
      <c r="O67" s="107"/>
      <c r="P67" s="107"/>
      <c r="Q67" s="155"/>
      <c r="R67" s="156"/>
      <c r="S67" s="156"/>
      <c r="T67" s="156"/>
      <c r="U67" s="163"/>
      <c r="V67" s="190"/>
      <c r="W67" s="109" t="str">
        <f t="shared" si="4"/>
        <v/>
      </c>
      <c r="X67" s="109"/>
      <c r="Y67" s="109"/>
      <c r="Z67" s="109"/>
    </row>
    <row r="68" spans="2:32" ht="21.95" customHeight="1" x14ac:dyDescent="0.4">
      <c r="B68" s="140"/>
      <c r="C68" s="141"/>
      <c r="D68" s="141"/>
      <c r="E68" s="141"/>
      <c r="F68" s="141"/>
      <c r="G68" s="141"/>
      <c r="H68" s="141"/>
      <c r="I68" s="141"/>
      <c r="J68" s="141"/>
      <c r="K68" s="142"/>
      <c r="L68" s="107" t="str">
        <f t="shared" si="3"/>
        <v/>
      </c>
      <c r="M68" s="107"/>
      <c r="N68" s="107"/>
      <c r="O68" s="107"/>
      <c r="P68" s="107"/>
      <c r="Q68" s="155"/>
      <c r="R68" s="156"/>
      <c r="S68" s="156"/>
      <c r="T68" s="156"/>
      <c r="U68" s="163"/>
      <c r="V68" s="190"/>
      <c r="W68" s="109" t="str">
        <f t="shared" si="4"/>
        <v/>
      </c>
      <c r="X68" s="109"/>
      <c r="Y68" s="109"/>
      <c r="Z68" s="109"/>
    </row>
    <row r="69" spans="2:32" ht="21.95" customHeight="1" x14ac:dyDescent="0.4">
      <c r="B69" s="140"/>
      <c r="C69" s="141"/>
      <c r="D69" s="141"/>
      <c r="E69" s="141"/>
      <c r="F69" s="141"/>
      <c r="G69" s="141"/>
      <c r="H69" s="141"/>
      <c r="I69" s="141"/>
      <c r="J69" s="141"/>
      <c r="K69" s="142"/>
      <c r="L69" s="107" t="str">
        <f t="shared" si="3"/>
        <v/>
      </c>
      <c r="M69" s="107"/>
      <c r="N69" s="107"/>
      <c r="O69" s="107"/>
      <c r="P69" s="107"/>
      <c r="Q69" s="155"/>
      <c r="R69" s="156"/>
      <c r="S69" s="156"/>
      <c r="T69" s="156"/>
      <c r="U69" s="165"/>
      <c r="V69" s="164"/>
      <c r="W69" s="109" t="str">
        <f t="shared" si="4"/>
        <v/>
      </c>
      <c r="X69" s="109"/>
      <c r="Y69" s="109"/>
      <c r="Z69" s="109"/>
    </row>
    <row r="70" spans="2:32" ht="21.95" customHeight="1" x14ac:dyDescent="0.4">
      <c r="B70" s="140"/>
      <c r="C70" s="141"/>
      <c r="D70" s="141"/>
      <c r="E70" s="141"/>
      <c r="F70" s="141"/>
      <c r="G70" s="141"/>
      <c r="H70" s="141"/>
      <c r="I70" s="141"/>
      <c r="J70" s="141"/>
      <c r="K70" s="142"/>
      <c r="L70" s="107" t="str">
        <f t="shared" si="3"/>
        <v/>
      </c>
      <c r="M70" s="107"/>
      <c r="N70" s="107"/>
      <c r="O70" s="107"/>
      <c r="P70" s="107"/>
      <c r="Q70" s="155"/>
      <c r="R70" s="156"/>
      <c r="S70" s="156"/>
      <c r="T70" s="156"/>
      <c r="U70" s="165"/>
      <c r="V70" s="164"/>
      <c r="W70" s="109" t="str">
        <f t="shared" si="4"/>
        <v/>
      </c>
      <c r="X70" s="109"/>
      <c r="Y70" s="109"/>
      <c r="Z70" s="109"/>
    </row>
    <row r="71" spans="2:32" ht="21.95" customHeight="1" x14ac:dyDescent="0.4">
      <c r="B71" s="140"/>
      <c r="C71" s="141"/>
      <c r="D71" s="141"/>
      <c r="E71" s="141"/>
      <c r="F71" s="141"/>
      <c r="G71" s="141"/>
      <c r="H71" s="141"/>
      <c r="I71" s="141"/>
      <c r="J71" s="141"/>
      <c r="K71" s="142"/>
      <c r="L71" s="107" t="str">
        <f t="shared" si="3"/>
        <v/>
      </c>
      <c r="M71" s="107"/>
      <c r="N71" s="107"/>
      <c r="O71" s="107"/>
      <c r="P71" s="107"/>
      <c r="Q71" s="155"/>
      <c r="R71" s="156"/>
      <c r="S71" s="156"/>
      <c r="T71" s="156"/>
      <c r="U71" s="165"/>
      <c r="V71" s="164"/>
      <c r="W71" s="109" t="str">
        <f t="shared" si="4"/>
        <v/>
      </c>
      <c r="X71" s="109"/>
      <c r="Y71" s="109"/>
      <c r="Z71" s="109"/>
    </row>
    <row r="72" spans="2:32" ht="21.95" customHeight="1" x14ac:dyDescent="0.4">
      <c r="B72" s="140"/>
      <c r="C72" s="141"/>
      <c r="D72" s="141"/>
      <c r="E72" s="141"/>
      <c r="F72" s="141"/>
      <c r="G72" s="141"/>
      <c r="H72" s="141"/>
      <c r="I72" s="141"/>
      <c r="J72" s="141"/>
      <c r="K72" s="142"/>
      <c r="L72" s="107" t="str">
        <f t="shared" si="3"/>
        <v/>
      </c>
      <c r="M72" s="107"/>
      <c r="N72" s="107"/>
      <c r="O72" s="107"/>
      <c r="P72" s="107"/>
      <c r="Q72" s="108"/>
      <c r="R72" s="108"/>
      <c r="S72" s="108"/>
      <c r="T72" s="108"/>
      <c r="W72" s="109" t="str">
        <f t="shared" si="4"/>
        <v/>
      </c>
      <c r="X72" s="109"/>
      <c r="Y72" s="109"/>
      <c r="Z72" s="109"/>
    </row>
    <row r="73" spans="2:32" ht="21.95" customHeight="1" x14ac:dyDescent="0.4">
      <c r="B73" s="140"/>
      <c r="C73" s="141"/>
      <c r="D73" s="141"/>
      <c r="E73" s="141"/>
      <c r="F73" s="141"/>
      <c r="G73" s="141"/>
      <c r="H73" s="141"/>
      <c r="I73" s="141"/>
      <c r="J73" s="141"/>
      <c r="K73" s="142"/>
      <c r="L73" s="107" t="str">
        <f t="shared" si="3"/>
        <v/>
      </c>
      <c r="M73" s="107"/>
      <c r="N73" s="107"/>
      <c r="O73" s="107"/>
      <c r="P73" s="107"/>
      <c r="Q73" s="108"/>
      <c r="R73" s="108"/>
      <c r="S73" s="108"/>
      <c r="T73" s="108"/>
      <c r="W73" s="109" t="str">
        <f t="shared" si="4"/>
        <v/>
      </c>
      <c r="X73" s="109"/>
      <c r="Y73" s="109"/>
      <c r="Z73" s="109"/>
    </row>
    <row r="74" spans="2:32" ht="21.95" customHeight="1" x14ac:dyDescent="0.4">
      <c r="B74" s="140"/>
      <c r="C74" s="141"/>
      <c r="D74" s="141"/>
      <c r="E74" s="141"/>
      <c r="F74" s="141"/>
      <c r="G74" s="141"/>
      <c r="H74" s="141"/>
      <c r="I74" s="141"/>
      <c r="J74" s="141"/>
      <c r="K74" s="142"/>
      <c r="L74" s="107" t="str">
        <f t="shared" si="3"/>
        <v/>
      </c>
      <c r="M74" s="107"/>
      <c r="N74" s="107"/>
      <c r="O74" s="107"/>
      <c r="P74" s="107"/>
      <c r="Q74" s="108"/>
      <c r="R74" s="108"/>
      <c r="S74" s="108"/>
      <c r="T74" s="108"/>
      <c r="W74" s="109" t="str">
        <f t="shared" si="4"/>
        <v/>
      </c>
      <c r="X74" s="109"/>
      <c r="Y74" s="109"/>
      <c r="Z74" s="109"/>
    </row>
    <row r="75" spans="2:32" ht="21.95" customHeight="1" x14ac:dyDescent="0.4">
      <c r="B75" s="140"/>
      <c r="C75" s="141"/>
      <c r="D75" s="141"/>
      <c r="E75" s="141"/>
      <c r="F75" s="141"/>
      <c r="G75" s="141"/>
      <c r="H75" s="141"/>
      <c r="I75" s="141"/>
      <c r="J75" s="141"/>
      <c r="K75" s="142"/>
      <c r="L75" s="107" t="str">
        <f t="shared" si="3"/>
        <v/>
      </c>
      <c r="M75" s="107"/>
      <c r="N75" s="107"/>
      <c r="O75" s="107"/>
      <c r="P75" s="107"/>
      <c r="Q75" s="108"/>
      <c r="R75" s="108"/>
      <c r="S75" s="108"/>
      <c r="T75" s="108"/>
      <c r="W75" s="109" t="str">
        <f t="shared" si="4"/>
        <v/>
      </c>
      <c r="X75" s="109"/>
      <c r="Y75" s="109"/>
      <c r="Z75" s="109"/>
    </row>
    <row r="76" spans="2:32" ht="21.95" customHeight="1" x14ac:dyDescent="0.4">
      <c r="B76" s="140"/>
      <c r="C76" s="141"/>
      <c r="D76" s="141"/>
      <c r="E76" s="141"/>
      <c r="F76" s="141"/>
      <c r="G76" s="141"/>
      <c r="H76" s="141"/>
      <c r="I76" s="141"/>
      <c r="J76" s="141"/>
      <c r="K76" s="142"/>
      <c r="L76" s="107" t="str">
        <f t="shared" si="3"/>
        <v/>
      </c>
      <c r="M76" s="107"/>
      <c r="N76" s="107"/>
      <c r="O76" s="107"/>
      <c r="P76" s="107"/>
      <c r="Q76" s="108"/>
      <c r="R76" s="108"/>
      <c r="S76" s="108"/>
      <c r="T76" s="108"/>
      <c r="W76" s="109" t="str">
        <f t="shared" si="4"/>
        <v/>
      </c>
      <c r="X76" s="109"/>
      <c r="Y76" s="109"/>
      <c r="Z76" s="109"/>
    </row>
    <row r="77" spans="2:32" ht="21.95" customHeight="1" x14ac:dyDescent="0.4">
      <c r="B77" s="187" t="s">
        <v>135</v>
      </c>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row>
    <row r="78" spans="2:32" ht="21.95" customHeight="1" x14ac:dyDescent="0.4">
      <c r="B78" s="187"/>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ht="21.95" customHeight="1" x14ac:dyDescent="0.4">
      <c r="B79" s="187"/>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row>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row r="154" ht="21.95" customHeight="1" x14ac:dyDescent="0.4"/>
  </sheetData>
  <mergeCells count="183">
    <mergeCell ref="B1:AF1"/>
    <mergeCell ref="B68:K68"/>
    <mergeCell ref="L68:P68"/>
    <mergeCell ref="Q68:T68"/>
    <mergeCell ref="W68:Z68"/>
    <mergeCell ref="B69:K69"/>
    <mergeCell ref="L69:P69"/>
    <mergeCell ref="Q69:T69"/>
    <mergeCell ref="W69:Z69"/>
    <mergeCell ref="B66:K66"/>
    <mergeCell ref="L66:P66"/>
    <mergeCell ref="Q66:T66"/>
    <mergeCell ref="W66:Z66"/>
    <mergeCell ref="B67:K67"/>
    <mergeCell ref="L67:P67"/>
    <mergeCell ref="U69:V69"/>
    <mergeCell ref="Q67:T67"/>
    <mergeCell ref="W67:Z67"/>
    <mergeCell ref="U65:V68"/>
    <mergeCell ref="B64:K64"/>
    <mergeCell ref="L64:P64"/>
    <mergeCell ref="Q64:T64"/>
    <mergeCell ref="W64:Z64"/>
    <mergeCell ref="B65:K65"/>
    <mergeCell ref="B77:AF79"/>
    <mergeCell ref="B70:K70"/>
    <mergeCell ref="L70:P70"/>
    <mergeCell ref="Q70:T70"/>
    <mergeCell ref="W70:Z70"/>
    <mergeCell ref="B71:K71"/>
    <mergeCell ref="L71:P71"/>
    <mergeCell ref="Q71:T71"/>
    <mergeCell ref="W71:Z71"/>
    <mergeCell ref="U70:V70"/>
    <mergeCell ref="U71:V71"/>
    <mergeCell ref="B72:K72"/>
    <mergeCell ref="L72:P72"/>
    <mergeCell ref="Q72:T72"/>
    <mergeCell ref="B73:K73"/>
    <mergeCell ref="L73:P73"/>
    <mergeCell ref="Q73:T73"/>
    <mergeCell ref="B74:K74"/>
    <mergeCell ref="L74:P74"/>
    <mergeCell ref="Q74:T74"/>
    <mergeCell ref="B75:K75"/>
    <mergeCell ref="L75:P75"/>
    <mergeCell ref="Q75:T75"/>
    <mergeCell ref="B76:K76"/>
    <mergeCell ref="L65:P65"/>
    <mergeCell ref="Q65:T65"/>
    <mergeCell ref="W65:Z65"/>
    <mergeCell ref="U64:V64"/>
    <mergeCell ref="B62:K62"/>
    <mergeCell ref="L62:P62"/>
    <mergeCell ref="Q62:T62"/>
    <mergeCell ref="W62:Z62"/>
    <mergeCell ref="B63:K63"/>
    <mergeCell ref="L63:P63"/>
    <mergeCell ref="Q63:T63"/>
    <mergeCell ref="W63:Z63"/>
    <mergeCell ref="U62:V62"/>
    <mergeCell ref="U63:V63"/>
    <mergeCell ref="B60:K60"/>
    <mergeCell ref="L60:P60"/>
    <mergeCell ref="Q60:T60"/>
    <mergeCell ref="W60:Z60"/>
    <mergeCell ref="B61:K61"/>
    <mergeCell ref="L61:P61"/>
    <mergeCell ref="Q61:T61"/>
    <mergeCell ref="W61:Z61"/>
    <mergeCell ref="U60:V60"/>
    <mergeCell ref="U61:V61"/>
    <mergeCell ref="B58:K58"/>
    <mergeCell ref="L58:P58"/>
    <mergeCell ref="Q58:T58"/>
    <mergeCell ref="W58:Z58"/>
    <mergeCell ref="B59:K59"/>
    <mergeCell ref="L59:P59"/>
    <mergeCell ref="Q59:T59"/>
    <mergeCell ref="W59:Z59"/>
    <mergeCell ref="B49:J50"/>
    <mergeCell ref="B52:AF52"/>
    <mergeCell ref="B54:I54"/>
    <mergeCell ref="B56:K57"/>
    <mergeCell ref="L56:P57"/>
    <mergeCell ref="Q56:T57"/>
    <mergeCell ref="W56:Z57"/>
    <mergeCell ref="U56:V57"/>
    <mergeCell ref="U58:V58"/>
    <mergeCell ref="U59:V59"/>
    <mergeCell ref="K49:AF49"/>
    <mergeCell ref="K50:AF50"/>
    <mergeCell ref="B43:AF45"/>
    <mergeCell ref="B31:I31"/>
    <mergeCell ref="B47:W47"/>
    <mergeCell ref="U42:X42"/>
    <mergeCell ref="B33:K34"/>
    <mergeCell ref="Q35:T35"/>
    <mergeCell ref="U35:X35"/>
    <mergeCell ref="U41:X41"/>
    <mergeCell ref="L35:P35"/>
    <mergeCell ref="L36:P36"/>
    <mergeCell ref="L33:P34"/>
    <mergeCell ref="L37:P37"/>
    <mergeCell ref="L38:P38"/>
    <mergeCell ref="L39:P39"/>
    <mergeCell ref="L40:P40"/>
    <mergeCell ref="B41:K41"/>
    <mergeCell ref="B42:K42"/>
    <mergeCell ref="B35:K35"/>
    <mergeCell ref="B36:K36"/>
    <mergeCell ref="B37:K37"/>
    <mergeCell ref="B38:K38"/>
    <mergeCell ref="AA33:AD34"/>
    <mergeCell ref="Q38:T38"/>
    <mergeCell ref="U38:X38"/>
    <mergeCell ref="B39:K39"/>
    <mergeCell ref="B40:K40"/>
    <mergeCell ref="Y39:Z42"/>
    <mergeCell ref="AA35:AD35"/>
    <mergeCell ref="AA36:AD36"/>
    <mergeCell ref="AA37:AD37"/>
    <mergeCell ref="AA38:AD38"/>
    <mergeCell ref="Y33:Z34"/>
    <mergeCell ref="Y35:Z35"/>
    <mergeCell ref="Y36:Z36"/>
    <mergeCell ref="Y37:Z37"/>
    <mergeCell ref="Y38:Z38"/>
    <mergeCell ref="L41:P41"/>
    <mergeCell ref="L42:P42"/>
    <mergeCell ref="Q41:T41"/>
    <mergeCell ref="Q42:T42"/>
    <mergeCell ref="Q39:T39"/>
    <mergeCell ref="U39:X39"/>
    <mergeCell ref="Q40:T40"/>
    <mergeCell ref="U40:X40"/>
    <mergeCell ref="AA39:AD39"/>
    <mergeCell ref="AA40:AD40"/>
    <mergeCell ref="AA41:AD41"/>
    <mergeCell ref="AA42:AD42"/>
    <mergeCell ref="Q37:T37"/>
    <mergeCell ref="B19:Y19"/>
    <mergeCell ref="U37:X37"/>
    <mergeCell ref="B22:AF29"/>
    <mergeCell ref="Q36:T36"/>
    <mergeCell ref="U36:X36"/>
    <mergeCell ref="Q33:T34"/>
    <mergeCell ref="U33:X34"/>
    <mergeCell ref="B18:O18"/>
    <mergeCell ref="G10:J10"/>
    <mergeCell ref="U11:X11"/>
    <mergeCell ref="Y11:AF11"/>
    <mergeCell ref="B17:K17"/>
    <mergeCell ref="Z19:AB19"/>
    <mergeCell ref="B20:G20"/>
    <mergeCell ref="H20:J20"/>
    <mergeCell ref="B21:G21"/>
    <mergeCell ref="H21:J21"/>
    <mergeCell ref="P18:R18"/>
    <mergeCell ref="L76:P76"/>
    <mergeCell ref="Q76:T76"/>
    <mergeCell ref="W72:Z72"/>
    <mergeCell ref="W73:Z73"/>
    <mergeCell ref="W74:Z74"/>
    <mergeCell ref="W75:Z75"/>
    <mergeCell ref="W76:Z76"/>
    <mergeCell ref="A2:AG2"/>
    <mergeCell ref="B11:F11"/>
    <mergeCell ref="G11:J11"/>
    <mergeCell ref="K11:N11"/>
    <mergeCell ref="O11:T11"/>
    <mergeCell ref="B4:AF7"/>
    <mergeCell ref="G12:Q12"/>
    <mergeCell ref="R12:U12"/>
    <mergeCell ref="V12:AB12"/>
    <mergeCell ref="L17:M17"/>
    <mergeCell ref="N17:O17"/>
    <mergeCell ref="Q17:R17"/>
    <mergeCell ref="B13:AF14"/>
    <mergeCell ref="B10:F10"/>
    <mergeCell ref="B12:F12"/>
    <mergeCell ref="K10:N10"/>
    <mergeCell ref="O10:AB10"/>
  </mergeCells>
  <phoneticPr fontId="3"/>
  <conditionalFormatting sqref="V12:AB12">
    <cfRule type="expression" dxfId="1" priority="3">
      <formula>OR($AJ$3=3,$AJ$3=4,$AJ$3=5)</formula>
    </cfRule>
  </conditionalFormatting>
  <conditionalFormatting sqref="H21:J21">
    <cfRule type="expression" dxfId="0" priority="2">
      <formula>OR($AJ$9="",$AJ$9=6)</formula>
    </cfRule>
  </conditionalFormatting>
  <dataValidations count="2">
    <dataValidation type="list" allowBlank="1" showInputMessage="1" showErrorMessage="1" sqref="V12:AB12">
      <formula1>$AI$10:$AI$12</formula1>
    </dataValidation>
    <dataValidation type="list" allowBlank="1" showInputMessage="1" showErrorMessage="1" sqref="B19:Y19">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69" fitToHeight="2" orientation="portrait" r:id="rId1"/>
  <rowBreaks count="1" manualBreakCount="1">
    <brk id="5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サービス名!$A$1:$A$6</xm:f>
          </x14:formula1>
          <xm:sqref>G12:Q12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31"/>
  <sheetViews>
    <sheetView showZeros="0" view="pageBreakPreview" zoomScaleNormal="90" zoomScaleSheetLayoutView="100" workbookViewId="0">
      <selection activeCell="B4" sqref="B4:S4"/>
    </sheetView>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82</v>
      </c>
      <c r="B1" s="68"/>
      <c r="C1" s="68"/>
      <c r="D1" s="69"/>
      <c r="E1" s="68"/>
      <c r="F1" s="68"/>
      <c r="G1" s="68"/>
      <c r="H1" s="70"/>
      <c r="I1" s="70"/>
      <c r="J1" s="70"/>
      <c r="K1" s="70"/>
      <c r="L1" s="70"/>
      <c r="M1" s="70"/>
      <c r="N1" s="70"/>
      <c r="O1" s="70"/>
      <c r="P1" s="70"/>
      <c r="Q1" s="70"/>
      <c r="R1" s="70"/>
      <c r="S1" s="70"/>
      <c r="T1" s="70"/>
      <c r="U1" s="70"/>
    </row>
    <row r="2" spans="1:21" ht="27.75" customHeight="1" x14ac:dyDescent="0.2">
      <c r="A2" s="194" t="s">
        <v>114</v>
      </c>
      <c r="B2" s="194"/>
      <c r="C2" s="194"/>
      <c r="D2" s="194"/>
      <c r="E2" s="194"/>
      <c r="F2" s="194"/>
      <c r="G2" s="194"/>
      <c r="H2" s="194"/>
      <c r="I2" s="194"/>
      <c r="J2" s="194"/>
      <c r="K2" s="194"/>
      <c r="L2" s="194"/>
      <c r="M2" s="194"/>
      <c r="N2" s="194"/>
      <c r="O2" s="194"/>
      <c r="P2" s="194"/>
      <c r="Q2" s="194"/>
      <c r="R2" s="194"/>
      <c r="S2" s="194"/>
      <c r="T2" s="194"/>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6" t="s">
        <v>126</v>
      </c>
      <c r="C4" s="206"/>
      <c r="D4" s="206"/>
      <c r="E4" s="206"/>
      <c r="F4" s="206"/>
      <c r="G4" s="206"/>
      <c r="H4" s="206"/>
      <c r="I4" s="206"/>
      <c r="J4" s="206"/>
      <c r="K4" s="206"/>
      <c r="L4" s="206"/>
      <c r="M4" s="206"/>
      <c r="N4" s="206"/>
      <c r="O4" s="206"/>
      <c r="P4" s="206"/>
      <c r="Q4" s="206"/>
      <c r="R4" s="206"/>
      <c r="S4" s="206"/>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102</v>
      </c>
      <c r="C6" s="76"/>
      <c r="D6" s="76"/>
      <c r="E6" s="76"/>
      <c r="F6" s="76"/>
      <c r="G6" s="76"/>
      <c r="H6" s="76"/>
      <c r="I6" s="76"/>
      <c r="J6" s="76"/>
      <c r="K6" s="76"/>
      <c r="L6" s="76"/>
      <c r="M6"/>
      <c r="N6"/>
      <c r="O6"/>
      <c r="P6"/>
      <c r="Q6"/>
      <c r="R6"/>
      <c r="T6" s="77"/>
      <c r="U6" s="77"/>
    </row>
    <row r="7" spans="1:21" x14ac:dyDescent="0.15">
      <c r="A7" s="55"/>
      <c r="B7" s="40"/>
      <c r="C7" s="39"/>
      <c r="D7" s="38"/>
      <c r="E7" s="37"/>
      <c r="F7" s="251" t="s">
        <v>72</v>
      </c>
      <c r="G7" s="80"/>
      <c r="H7" s="81"/>
      <c r="I7" s="81"/>
      <c r="J7" s="83" t="s">
        <v>39</v>
      </c>
      <c r="K7" s="84"/>
      <c r="L7" s="81" t="s">
        <v>40</v>
      </c>
      <c r="M7" s="81"/>
      <c r="N7" s="81"/>
      <c r="O7" s="82"/>
      <c r="P7" s="198">
        <f>K7+1</f>
        <v>1</v>
      </c>
      <c r="Q7" s="199"/>
      <c r="R7" s="200"/>
      <c r="S7" s="243" t="s">
        <v>105</v>
      </c>
      <c r="T7" s="77"/>
      <c r="U7" s="77"/>
    </row>
    <row r="8" spans="1:21" x14ac:dyDescent="0.15">
      <c r="A8" s="55"/>
      <c r="B8" s="36"/>
      <c r="C8" s="35"/>
      <c r="D8" s="34"/>
      <c r="E8" s="33"/>
      <c r="F8" s="252"/>
      <c r="G8" s="31" t="s">
        <v>71</v>
      </c>
      <c r="H8" s="30" t="s">
        <v>70</v>
      </c>
      <c r="I8" s="31" t="s">
        <v>69</v>
      </c>
      <c r="J8" s="30" t="s">
        <v>68</v>
      </c>
      <c r="K8" s="30" t="s">
        <v>67</v>
      </c>
      <c r="L8" s="32" t="s">
        <v>66</v>
      </c>
      <c r="M8" s="31" t="s">
        <v>65</v>
      </c>
      <c r="N8" s="30" t="s">
        <v>64</v>
      </c>
      <c r="O8" s="30" t="s">
        <v>63</v>
      </c>
      <c r="P8" s="31" t="s">
        <v>62</v>
      </c>
      <c r="Q8" s="30" t="s">
        <v>61</v>
      </c>
      <c r="R8" s="30" t="s">
        <v>77</v>
      </c>
      <c r="S8" s="244"/>
      <c r="T8" s="77"/>
      <c r="U8" s="77"/>
    </row>
    <row r="9" spans="1:21" ht="38.25" customHeight="1" x14ac:dyDescent="0.15">
      <c r="A9" s="55"/>
      <c r="B9" s="216" t="s">
        <v>100</v>
      </c>
      <c r="C9" s="207" t="s">
        <v>85</v>
      </c>
      <c r="D9" s="208"/>
      <c r="E9" s="209"/>
      <c r="F9" s="58">
        <v>0.5</v>
      </c>
      <c r="G9" s="41"/>
      <c r="H9" s="42"/>
      <c r="I9" s="42"/>
      <c r="J9" s="42"/>
      <c r="K9" s="42"/>
      <c r="L9" s="42"/>
      <c r="M9" s="42"/>
      <c r="N9" s="42"/>
      <c r="O9" s="42"/>
      <c r="P9" s="42"/>
      <c r="Q9" s="42"/>
      <c r="R9" s="42"/>
      <c r="S9" s="22"/>
      <c r="T9" s="74"/>
      <c r="U9" s="74"/>
    </row>
    <row r="10" spans="1:21" ht="31.5" customHeight="1" x14ac:dyDescent="0.15">
      <c r="A10" s="55"/>
      <c r="B10" s="217"/>
      <c r="C10" s="210" t="s">
        <v>86</v>
      </c>
      <c r="D10" s="211"/>
      <c r="E10" s="212"/>
      <c r="F10" s="59">
        <v>0.75</v>
      </c>
      <c r="G10" s="43"/>
      <c r="H10" s="44"/>
      <c r="I10" s="44"/>
      <c r="J10" s="44"/>
      <c r="K10" s="44"/>
      <c r="L10" s="44"/>
      <c r="M10" s="44"/>
      <c r="N10" s="44"/>
      <c r="O10" s="44"/>
      <c r="P10" s="44"/>
      <c r="Q10" s="44"/>
      <c r="R10" s="44"/>
      <c r="S10" s="22"/>
      <c r="T10" s="74"/>
      <c r="U10" s="74"/>
    </row>
    <row r="11" spans="1:21" ht="31.5" customHeight="1" x14ac:dyDescent="0.15">
      <c r="A11" s="55"/>
      <c r="B11" s="218"/>
      <c r="C11" s="213" t="s">
        <v>87</v>
      </c>
      <c r="D11" s="214"/>
      <c r="E11" s="215"/>
      <c r="F11" s="60">
        <v>1</v>
      </c>
      <c r="G11" s="45"/>
      <c r="H11" s="46"/>
      <c r="I11" s="46"/>
      <c r="J11" s="46"/>
      <c r="K11" s="46"/>
      <c r="L11" s="46"/>
      <c r="M11" s="46"/>
      <c r="N11" s="46"/>
      <c r="O11" s="46"/>
      <c r="P11" s="46"/>
      <c r="Q11" s="46"/>
      <c r="R11" s="46"/>
      <c r="S11" s="22"/>
      <c r="T11" s="74"/>
      <c r="U11" s="74"/>
    </row>
    <row r="12" spans="1:21" ht="31.5" customHeight="1" x14ac:dyDescent="0.15">
      <c r="A12" s="55"/>
      <c r="B12" s="216" t="s">
        <v>103</v>
      </c>
      <c r="C12" s="219" t="s">
        <v>60</v>
      </c>
      <c r="D12" s="245" t="s">
        <v>59</v>
      </c>
      <c r="E12" s="246"/>
      <c r="F12" s="61">
        <v>0.5</v>
      </c>
      <c r="G12" s="47"/>
      <c r="H12" s="48"/>
      <c r="I12" s="47"/>
      <c r="J12" s="48"/>
      <c r="K12" s="48"/>
      <c r="L12" s="49"/>
      <c r="M12" s="47"/>
      <c r="N12" s="48"/>
      <c r="O12" s="50"/>
      <c r="P12" s="47"/>
      <c r="Q12" s="48"/>
      <c r="R12" s="48"/>
      <c r="S12" s="22"/>
      <c r="T12" s="74"/>
      <c r="U12" s="74"/>
    </row>
    <row r="13" spans="1:21" ht="31.5" customHeight="1" x14ac:dyDescent="0.15">
      <c r="A13" s="55"/>
      <c r="B13" s="217"/>
      <c r="C13" s="220"/>
      <c r="D13" s="247" t="s">
        <v>86</v>
      </c>
      <c r="E13" s="248"/>
      <c r="F13" s="62">
        <v>0.75</v>
      </c>
      <c r="G13" s="51"/>
      <c r="H13" s="44"/>
      <c r="I13" s="51"/>
      <c r="J13" s="44"/>
      <c r="K13" s="44"/>
      <c r="L13" s="43"/>
      <c r="M13" s="51"/>
      <c r="N13" s="44"/>
      <c r="O13" s="44"/>
      <c r="P13" s="51"/>
      <c r="Q13" s="44"/>
      <c r="R13" s="44"/>
      <c r="S13" s="22"/>
      <c r="T13" s="74"/>
      <c r="U13" s="74"/>
    </row>
    <row r="14" spans="1:21" ht="31.5" customHeight="1" x14ac:dyDescent="0.15">
      <c r="A14" s="55"/>
      <c r="B14" s="217"/>
      <c r="C14" s="221"/>
      <c r="D14" s="249" t="s">
        <v>87</v>
      </c>
      <c r="E14" s="250"/>
      <c r="F14" s="63">
        <v>1</v>
      </c>
      <c r="G14" s="52"/>
      <c r="H14" s="46"/>
      <c r="I14" s="52"/>
      <c r="J14" s="46"/>
      <c r="K14" s="46"/>
      <c r="L14" s="45"/>
      <c r="M14" s="52"/>
      <c r="N14" s="46"/>
      <c r="O14" s="46"/>
      <c r="P14" s="52"/>
      <c r="Q14" s="46"/>
      <c r="R14" s="46"/>
      <c r="S14" s="22"/>
      <c r="T14" s="74"/>
      <c r="U14" s="74"/>
    </row>
    <row r="15" spans="1:21" ht="33" customHeight="1" x14ac:dyDescent="0.15">
      <c r="A15" s="55"/>
      <c r="B15" s="218"/>
      <c r="C15" s="29" t="s">
        <v>58</v>
      </c>
      <c r="D15" s="222" t="s">
        <v>57</v>
      </c>
      <c r="E15" s="223"/>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5" t="s">
        <v>74</v>
      </c>
      <c r="D17" s="205"/>
      <c r="E17" s="205"/>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5" t="s">
        <v>104</v>
      </c>
      <c r="C18" s="196"/>
      <c r="D18" s="196"/>
      <c r="E18" s="197"/>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5" t="s">
        <v>56</v>
      </c>
      <c r="D19" s="205"/>
      <c r="E19" s="205"/>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76</v>
      </c>
      <c r="U19" s="79"/>
    </row>
    <row r="20" spans="1:21" ht="45" customHeight="1" thickBot="1" x14ac:dyDescent="0.2">
      <c r="A20" s="55"/>
      <c r="B20" s="224" t="s">
        <v>110</v>
      </c>
      <c r="C20" s="225"/>
      <c r="D20" s="225"/>
      <c r="E20" s="225"/>
      <c r="F20" s="225"/>
      <c r="G20" s="225"/>
      <c r="H20" s="225"/>
      <c r="I20" s="225"/>
      <c r="J20" s="225"/>
      <c r="K20" s="225"/>
      <c r="L20" s="225"/>
      <c r="M20" s="225"/>
      <c r="N20" s="225"/>
      <c r="O20" s="226"/>
      <c r="P20" s="201" t="s">
        <v>101</v>
      </c>
      <c r="Q20" s="201"/>
      <c r="R20" s="202"/>
      <c r="S20" s="86">
        <f>COUNTIF(G19:Q19,"&gt;0")</f>
        <v>0</v>
      </c>
      <c r="T20" s="79" t="s">
        <v>55</v>
      </c>
      <c r="U20" s="79"/>
    </row>
    <row r="21" spans="1:21" ht="45" customHeight="1" thickBot="1" x14ac:dyDescent="0.2">
      <c r="A21" s="55"/>
      <c r="B21" s="227"/>
      <c r="C21" s="228"/>
      <c r="D21" s="228"/>
      <c r="E21" s="228"/>
      <c r="F21" s="228"/>
      <c r="G21" s="228"/>
      <c r="H21" s="228"/>
      <c r="I21" s="228"/>
      <c r="J21" s="228"/>
      <c r="K21" s="228"/>
      <c r="L21" s="228"/>
      <c r="M21" s="228"/>
      <c r="N21" s="228"/>
      <c r="O21" s="229"/>
      <c r="P21" s="203" t="s">
        <v>106</v>
      </c>
      <c r="Q21" s="203"/>
      <c r="R21" s="204"/>
      <c r="S21" s="87" t="str">
        <f>IF(S20&lt;1,"",S19/S20)</f>
        <v/>
      </c>
      <c r="T21" s="88" t="s">
        <v>75</v>
      </c>
      <c r="U21" s="88"/>
    </row>
    <row r="22" spans="1:21" ht="125.25" customHeight="1" x14ac:dyDescent="0.4">
      <c r="A22" s="55"/>
      <c r="B22" s="230"/>
      <c r="C22" s="231"/>
      <c r="D22" s="231"/>
      <c r="E22" s="231"/>
      <c r="F22" s="231"/>
      <c r="G22" s="231"/>
      <c r="H22" s="231"/>
      <c r="I22" s="231"/>
      <c r="J22" s="231"/>
      <c r="K22" s="231"/>
      <c r="L22" s="231"/>
      <c r="M22" s="231"/>
      <c r="N22" s="231"/>
      <c r="O22" s="232"/>
      <c r="P22" s="192" t="s">
        <v>115</v>
      </c>
      <c r="Q22" s="193"/>
      <c r="R22" s="193"/>
      <c r="S22" s="193"/>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81</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33" t="s">
        <v>116</v>
      </c>
      <c r="C26" s="234"/>
      <c r="D26" s="85"/>
      <c r="E26" s="85"/>
      <c r="F26" s="85"/>
      <c r="G26" s="237" t="s">
        <v>117</v>
      </c>
      <c r="H26" s="238"/>
      <c r="I26" s="85"/>
      <c r="J26" s="239" t="s">
        <v>119</v>
      </c>
      <c r="K26" s="240"/>
      <c r="M26" s="85"/>
      <c r="N26" s="85"/>
      <c r="O26" s="73"/>
      <c r="P26" s="73"/>
      <c r="Q26" s="73"/>
      <c r="R26" s="73"/>
      <c r="S26" s="73"/>
    </row>
    <row r="27" spans="1:21" ht="29.25" customHeight="1" thickBot="1" x14ac:dyDescent="0.2">
      <c r="A27" s="55"/>
      <c r="B27" s="235"/>
      <c r="C27" s="236"/>
      <c r="D27" s="90" t="s">
        <v>79</v>
      </c>
      <c r="E27" s="91">
        <v>0.9</v>
      </c>
      <c r="F27" s="90" t="s">
        <v>79</v>
      </c>
      <c r="G27" s="235"/>
      <c r="H27" s="236"/>
      <c r="I27" s="90" t="s">
        <v>80</v>
      </c>
      <c r="J27" s="241">
        <f>B27*E27*G27</f>
        <v>0</v>
      </c>
      <c r="K27" s="242"/>
      <c r="L27" s="106" t="s">
        <v>118</v>
      </c>
      <c r="M27" s="85"/>
      <c r="N27" s="85"/>
      <c r="O27" s="73"/>
      <c r="P27" s="73"/>
      <c r="Q27" s="73"/>
      <c r="R27" s="73"/>
      <c r="S27" s="73"/>
    </row>
    <row r="28" spans="1:21" ht="70.5" customHeight="1" x14ac:dyDescent="0.4">
      <c r="A28" s="55"/>
      <c r="B28" s="191" t="s">
        <v>127</v>
      </c>
      <c r="C28" s="191"/>
      <c r="D28" s="191"/>
      <c r="E28" s="191"/>
      <c r="F28" s="191"/>
      <c r="G28" s="191"/>
      <c r="H28" s="191"/>
      <c r="I28" s="191"/>
      <c r="J28" s="191"/>
      <c r="K28" s="191"/>
      <c r="L28" s="191"/>
      <c r="M28" s="191"/>
      <c r="N28" s="191"/>
      <c r="O28" s="191"/>
      <c r="P28" s="191"/>
      <c r="Q28" s="191"/>
      <c r="R28" s="191"/>
      <c r="S28" s="191"/>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W33"/>
  <sheetViews>
    <sheetView showZeros="0" view="pageBreakPreview" zoomScale="90" zoomScaleNormal="90" zoomScaleSheetLayoutView="90" workbookViewId="0">
      <selection activeCell="G9" sqref="G9"/>
    </sheetView>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82</v>
      </c>
      <c r="B1" s="68"/>
      <c r="C1" s="68"/>
      <c r="D1" s="69"/>
      <c r="E1" s="68"/>
      <c r="F1" s="68"/>
      <c r="G1" s="68"/>
      <c r="H1" s="70"/>
      <c r="I1" s="70"/>
      <c r="J1" s="70"/>
      <c r="K1" s="70"/>
      <c r="L1" s="70"/>
      <c r="M1" s="70"/>
      <c r="N1" s="70"/>
      <c r="O1" s="70"/>
      <c r="P1" s="70"/>
      <c r="Q1" s="70"/>
      <c r="R1" s="70"/>
      <c r="S1" s="70"/>
      <c r="T1" s="70"/>
      <c r="U1" s="70"/>
    </row>
    <row r="2" spans="1:23" ht="27.75" customHeight="1" x14ac:dyDescent="0.2">
      <c r="A2" s="194" t="s">
        <v>96</v>
      </c>
      <c r="B2" s="194"/>
      <c r="C2" s="194"/>
      <c r="D2" s="194"/>
      <c r="E2" s="194"/>
      <c r="F2" s="194"/>
      <c r="G2" s="194"/>
      <c r="H2" s="194"/>
      <c r="I2" s="194"/>
      <c r="J2" s="194"/>
      <c r="K2" s="194"/>
      <c r="L2" s="194"/>
      <c r="M2" s="194"/>
      <c r="N2" s="194"/>
      <c r="O2" s="194"/>
      <c r="P2" s="194"/>
      <c r="Q2" s="194"/>
      <c r="R2" s="194"/>
      <c r="S2" s="194"/>
      <c r="T2" s="194"/>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63" t="s">
        <v>134</v>
      </c>
      <c r="C4" s="263"/>
      <c r="D4" s="263"/>
      <c r="E4" s="263"/>
      <c r="F4" s="263"/>
      <c r="G4" s="263"/>
      <c r="H4" s="263"/>
      <c r="I4" s="263"/>
      <c r="J4" s="263"/>
      <c r="K4" s="263"/>
      <c r="L4" s="263"/>
      <c r="M4" s="263"/>
      <c r="N4" s="263"/>
      <c r="O4" s="263"/>
      <c r="P4" s="263"/>
      <c r="Q4" s="263"/>
      <c r="R4" s="263"/>
      <c r="S4" s="263"/>
      <c r="T4" s="72"/>
      <c r="U4" s="72"/>
    </row>
    <row r="5" spans="1:23" ht="14.25" x14ac:dyDescent="0.15">
      <c r="A5" s="67"/>
      <c r="B5" s="73"/>
      <c r="C5" s="73"/>
      <c r="D5" s="73"/>
      <c r="E5" s="73"/>
      <c r="F5" s="73"/>
      <c r="G5" s="73"/>
      <c r="H5" s="73"/>
      <c r="I5" s="73"/>
      <c r="J5" s="73"/>
      <c r="K5" s="70"/>
      <c r="L5" s="74"/>
      <c r="M5" s="74"/>
      <c r="N5" s="74"/>
      <c r="O5" s="73"/>
      <c r="P5" s="73"/>
      <c r="Q5" s="75"/>
      <c r="R5" s="75"/>
      <c r="S5" s="75"/>
      <c r="W5" s="56" t="s">
        <v>73</v>
      </c>
    </row>
    <row r="6" spans="1:23" ht="18.75" customHeight="1" x14ac:dyDescent="0.4">
      <c r="A6" s="67"/>
      <c r="B6" s="97" t="s">
        <v>95</v>
      </c>
      <c r="C6" s="76"/>
      <c r="D6" s="76"/>
      <c r="E6" s="76"/>
      <c r="F6" s="76"/>
      <c r="G6" s="76"/>
      <c r="H6" s="76"/>
      <c r="I6" s="76"/>
      <c r="J6" s="76"/>
      <c r="K6" s="76"/>
      <c r="L6" s="76"/>
      <c r="M6"/>
      <c r="N6"/>
      <c r="O6"/>
      <c r="P6"/>
      <c r="Q6"/>
      <c r="R6"/>
      <c r="T6" s="77"/>
      <c r="U6" s="77"/>
    </row>
    <row r="7" spans="1:23" x14ac:dyDescent="0.15">
      <c r="A7" s="55"/>
      <c r="B7" s="40"/>
      <c r="C7" s="39"/>
      <c r="D7" s="38"/>
      <c r="E7" s="37"/>
      <c r="F7" s="251" t="s">
        <v>72</v>
      </c>
      <c r="G7" s="80"/>
      <c r="H7" s="81"/>
      <c r="I7" s="81"/>
      <c r="J7" s="83" t="s">
        <v>39</v>
      </c>
      <c r="K7" s="84"/>
      <c r="L7" s="81" t="s">
        <v>40</v>
      </c>
      <c r="M7" s="81"/>
      <c r="N7" s="81"/>
      <c r="O7" s="82"/>
      <c r="P7" s="198">
        <f>K7+1</f>
        <v>1</v>
      </c>
      <c r="Q7" s="199"/>
      <c r="R7" s="200"/>
      <c r="S7" s="243" t="s">
        <v>78</v>
      </c>
      <c r="T7" s="77"/>
      <c r="U7" s="77"/>
    </row>
    <row r="8" spans="1:23" x14ac:dyDescent="0.15">
      <c r="A8" s="55"/>
      <c r="B8" s="36"/>
      <c r="C8" s="35"/>
      <c r="D8" s="34"/>
      <c r="E8" s="33"/>
      <c r="F8" s="252"/>
      <c r="G8" s="31" t="s">
        <v>71</v>
      </c>
      <c r="H8" s="30" t="s">
        <v>70</v>
      </c>
      <c r="I8" s="31" t="s">
        <v>69</v>
      </c>
      <c r="J8" s="30" t="s">
        <v>68</v>
      </c>
      <c r="K8" s="30" t="s">
        <v>67</v>
      </c>
      <c r="L8" s="32" t="s">
        <v>66</v>
      </c>
      <c r="M8" s="31" t="s">
        <v>65</v>
      </c>
      <c r="N8" s="30" t="s">
        <v>64</v>
      </c>
      <c r="O8" s="30" t="s">
        <v>63</v>
      </c>
      <c r="P8" s="31" t="s">
        <v>62</v>
      </c>
      <c r="Q8" s="30" t="s">
        <v>61</v>
      </c>
      <c r="R8" s="30" t="s">
        <v>77</v>
      </c>
      <c r="S8" s="244"/>
      <c r="T8" s="77"/>
      <c r="U8" s="77"/>
    </row>
    <row r="9" spans="1:23" ht="29.25" customHeight="1" x14ac:dyDescent="0.15">
      <c r="A9" s="55"/>
      <c r="B9" s="216" t="s">
        <v>83</v>
      </c>
      <c r="C9" s="207" t="s">
        <v>84</v>
      </c>
      <c r="D9" s="208"/>
      <c r="E9" s="209"/>
      <c r="F9" s="58">
        <v>0.25</v>
      </c>
      <c r="G9" s="50"/>
      <c r="H9" s="50"/>
      <c r="I9" s="50"/>
      <c r="J9" s="50"/>
      <c r="K9" s="50"/>
      <c r="L9" s="50"/>
      <c r="M9" s="50"/>
      <c r="N9" s="50"/>
      <c r="O9" s="50"/>
      <c r="P9" s="50"/>
      <c r="Q9" s="50"/>
      <c r="R9" s="50"/>
      <c r="S9" s="22"/>
      <c r="T9" s="74"/>
      <c r="U9" s="74"/>
    </row>
    <row r="10" spans="1:23" ht="29.25" customHeight="1" x14ac:dyDescent="0.15">
      <c r="A10" s="55"/>
      <c r="B10" s="262"/>
      <c r="C10" s="210" t="s">
        <v>88</v>
      </c>
      <c r="D10" s="211"/>
      <c r="E10" s="212"/>
      <c r="F10" s="59">
        <v>0.5</v>
      </c>
      <c r="G10" s="44"/>
      <c r="H10" s="44"/>
      <c r="I10" s="44"/>
      <c r="J10" s="44"/>
      <c r="K10" s="44"/>
      <c r="L10" s="44"/>
      <c r="M10" s="44"/>
      <c r="N10" s="44"/>
      <c r="O10" s="44"/>
      <c r="P10" s="44"/>
      <c r="Q10" s="44"/>
      <c r="R10" s="44"/>
      <c r="S10" s="22"/>
      <c r="T10" s="74"/>
      <c r="U10" s="74"/>
    </row>
    <row r="11" spans="1:23" ht="29.25" customHeight="1" x14ac:dyDescent="0.15">
      <c r="A11" s="55"/>
      <c r="B11" s="217"/>
      <c r="C11" s="210" t="s">
        <v>89</v>
      </c>
      <c r="D11" s="211"/>
      <c r="E11" s="212"/>
      <c r="F11" s="59">
        <v>0.75</v>
      </c>
      <c r="G11" s="44"/>
      <c r="H11" s="44"/>
      <c r="I11" s="44"/>
      <c r="J11" s="44"/>
      <c r="K11" s="44"/>
      <c r="L11" s="44"/>
      <c r="M11" s="44"/>
      <c r="N11" s="44"/>
      <c r="O11" s="44"/>
      <c r="P11" s="44"/>
      <c r="Q11" s="44"/>
      <c r="R11" s="44"/>
      <c r="S11" s="22"/>
      <c r="T11" s="74"/>
      <c r="U11" s="74"/>
    </row>
    <row r="12" spans="1:23" ht="29.25" customHeight="1" x14ac:dyDescent="0.15">
      <c r="A12" s="55"/>
      <c r="B12" s="218"/>
      <c r="C12" s="213" t="s">
        <v>90</v>
      </c>
      <c r="D12" s="214"/>
      <c r="E12" s="215"/>
      <c r="F12" s="60">
        <v>1</v>
      </c>
      <c r="G12" s="92"/>
      <c r="H12" s="92"/>
      <c r="I12" s="92"/>
      <c r="J12" s="92"/>
      <c r="K12" s="92"/>
      <c r="L12" s="92"/>
      <c r="M12" s="92"/>
      <c r="N12" s="92"/>
      <c r="O12" s="92"/>
      <c r="P12" s="92"/>
      <c r="Q12" s="92"/>
      <c r="R12" s="92"/>
      <c r="S12" s="22"/>
      <c r="T12" s="74"/>
      <c r="U12" s="74"/>
    </row>
    <row r="13" spans="1:23" ht="29.25" customHeight="1" x14ac:dyDescent="0.15">
      <c r="A13" s="55"/>
      <c r="B13" s="216" t="s">
        <v>107</v>
      </c>
      <c r="C13" s="219" t="s">
        <v>60</v>
      </c>
      <c r="D13" s="245" t="s">
        <v>91</v>
      </c>
      <c r="E13" s="246"/>
      <c r="F13" s="61">
        <v>0.25</v>
      </c>
      <c r="G13" s="47"/>
      <c r="H13" s="48"/>
      <c r="I13" s="47"/>
      <c r="J13" s="48"/>
      <c r="K13" s="48"/>
      <c r="L13" s="49"/>
      <c r="M13" s="47"/>
      <c r="N13" s="48"/>
      <c r="O13" s="50"/>
      <c r="P13" s="47"/>
      <c r="Q13" s="48"/>
      <c r="R13" s="48"/>
      <c r="S13" s="22"/>
      <c r="T13" s="74"/>
      <c r="U13" s="74"/>
    </row>
    <row r="14" spans="1:23" ht="29.25" customHeight="1" x14ac:dyDescent="0.15">
      <c r="A14" s="55"/>
      <c r="B14" s="262"/>
      <c r="C14" s="220"/>
      <c r="D14" s="247" t="s">
        <v>92</v>
      </c>
      <c r="E14" s="248"/>
      <c r="F14" s="62">
        <v>0.5</v>
      </c>
      <c r="G14" s="51"/>
      <c r="H14" s="44"/>
      <c r="I14" s="51"/>
      <c r="J14" s="44"/>
      <c r="K14" s="44"/>
      <c r="L14" s="43"/>
      <c r="M14" s="51"/>
      <c r="N14" s="44"/>
      <c r="O14" s="44"/>
      <c r="P14" s="51"/>
      <c r="Q14" s="44"/>
      <c r="R14" s="44"/>
      <c r="S14" s="22"/>
      <c r="T14" s="74"/>
      <c r="U14" s="74"/>
    </row>
    <row r="15" spans="1:23" ht="29.25" customHeight="1" x14ac:dyDescent="0.15">
      <c r="A15" s="55"/>
      <c r="B15" s="217"/>
      <c r="C15" s="220"/>
      <c r="D15" s="247" t="s">
        <v>93</v>
      </c>
      <c r="E15" s="248"/>
      <c r="F15" s="62">
        <v>0.75</v>
      </c>
      <c r="G15" s="51"/>
      <c r="H15" s="44"/>
      <c r="I15" s="51"/>
      <c r="J15" s="44"/>
      <c r="K15" s="44"/>
      <c r="L15" s="43"/>
      <c r="M15" s="51"/>
      <c r="N15" s="44"/>
      <c r="O15" s="44"/>
      <c r="P15" s="51"/>
      <c r="Q15" s="44"/>
      <c r="R15" s="44"/>
      <c r="S15" s="22"/>
      <c r="T15" s="74"/>
      <c r="U15" s="74"/>
    </row>
    <row r="16" spans="1:23" ht="29.25" customHeight="1" x14ac:dyDescent="0.15">
      <c r="A16" s="55"/>
      <c r="B16" s="217"/>
      <c r="C16" s="221"/>
      <c r="D16" s="249" t="s">
        <v>94</v>
      </c>
      <c r="E16" s="250"/>
      <c r="F16" s="63">
        <v>1</v>
      </c>
      <c r="G16" s="52"/>
      <c r="H16" s="46"/>
      <c r="I16" s="52"/>
      <c r="J16" s="46"/>
      <c r="K16" s="46"/>
      <c r="L16" s="45"/>
      <c r="M16" s="52"/>
      <c r="N16" s="46"/>
      <c r="O16" s="46"/>
      <c r="P16" s="52"/>
      <c r="Q16" s="46"/>
      <c r="R16" s="46"/>
      <c r="S16" s="22"/>
      <c r="T16" s="74"/>
      <c r="U16" s="74"/>
    </row>
    <row r="17" spans="1:21" ht="29.25" customHeight="1" x14ac:dyDescent="0.15">
      <c r="A17" s="55"/>
      <c r="B17" s="218"/>
      <c r="C17" s="29" t="s">
        <v>58</v>
      </c>
      <c r="D17" s="222" t="s">
        <v>57</v>
      </c>
      <c r="E17" s="223"/>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5" t="s">
        <v>74</v>
      </c>
      <c r="D19" s="205"/>
      <c r="E19" s="205"/>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5" t="s">
        <v>108</v>
      </c>
      <c r="C20" s="196"/>
      <c r="D20" s="196"/>
      <c r="E20" s="197"/>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53" t="s">
        <v>56</v>
      </c>
      <c r="D21" s="253"/>
      <c r="E21" s="253"/>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76</v>
      </c>
      <c r="U21" s="79"/>
    </row>
    <row r="22" spans="1:21" ht="45" customHeight="1" thickBot="1" x14ac:dyDescent="0.2">
      <c r="A22" s="55"/>
      <c r="B22" s="254" t="s">
        <v>111</v>
      </c>
      <c r="C22" s="255"/>
      <c r="D22" s="255"/>
      <c r="E22" s="255"/>
      <c r="F22" s="255"/>
      <c r="G22" s="255"/>
      <c r="H22" s="255"/>
      <c r="I22" s="255"/>
      <c r="J22" s="255"/>
      <c r="K22" s="255"/>
      <c r="L22" s="255"/>
      <c r="M22" s="255"/>
      <c r="N22" s="255"/>
      <c r="O22" s="256"/>
      <c r="P22" s="201" t="s">
        <v>97</v>
      </c>
      <c r="Q22" s="201"/>
      <c r="R22" s="202"/>
      <c r="S22" s="86">
        <f>COUNTIF(G21:Q21,"&gt;0")</f>
        <v>0</v>
      </c>
      <c r="T22" s="79" t="s">
        <v>55</v>
      </c>
      <c r="U22" s="79"/>
    </row>
    <row r="23" spans="1:21" ht="45" customHeight="1" thickBot="1" x14ac:dyDescent="0.2">
      <c r="A23" s="55"/>
      <c r="B23" s="257"/>
      <c r="C23" s="191"/>
      <c r="D23" s="191"/>
      <c r="E23" s="191"/>
      <c r="F23" s="191"/>
      <c r="G23" s="191"/>
      <c r="H23" s="191"/>
      <c r="I23" s="191"/>
      <c r="J23" s="191"/>
      <c r="K23" s="191"/>
      <c r="L23" s="191"/>
      <c r="M23" s="191"/>
      <c r="N23" s="191"/>
      <c r="O23" s="258"/>
      <c r="P23" s="203" t="s">
        <v>109</v>
      </c>
      <c r="Q23" s="203"/>
      <c r="R23" s="204"/>
      <c r="S23" s="87" t="str">
        <f>IF(S22&lt;1,"",S21/S22)</f>
        <v/>
      </c>
      <c r="T23" s="88" t="s">
        <v>75</v>
      </c>
      <c r="U23" s="88"/>
    </row>
    <row r="24" spans="1:21" ht="126.75" customHeight="1" x14ac:dyDescent="0.4">
      <c r="A24" s="55"/>
      <c r="B24" s="259"/>
      <c r="C24" s="260"/>
      <c r="D24" s="260"/>
      <c r="E24" s="260"/>
      <c r="F24" s="260"/>
      <c r="G24" s="260"/>
      <c r="H24" s="260"/>
      <c r="I24" s="260"/>
      <c r="J24" s="260"/>
      <c r="K24" s="260"/>
      <c r="L24" s="260"/>
      <c r="M24" s="260"/>
      <c r="N24" s="260"/>
      <c r="O24" s="261"/>
      <c r="P24" s="192" t="s">
        <v>120</v>
      </c>
      <c r="Q24" s="193"/>
      <c r="R24" s="193"/>
      <c r="S24" s="193"/>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81</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33" t="s">
        <v>116</v>
      </c>
      <c r="C28" s="234"/>
      <c r="D28" s="85"/>
      <c r="E28" s="85"/>
      <c r="F28" s="85"/>
      <c r="G28" s="237" t="s">
        <v>117</v>
      </c>
      <c r="H28" s="238"/>
      <c r="I28" s="85"/>
      <c r="J28" s="239" t="s">
        <v>119</v>
      </c>
      <c r="K28" s="240"/>
      <c r="M28" s="85"/>
      <c r="N28" s="85"/>
      <c r="O28" s="73"/>
      <c r="P28" s="73"/>
      <c r="Q28" s="73"/>
      <c r="R28" s="73"/>
      <c r="S28" s="73"/>
    </row>
    <row r="29" spans="1:21" ht="27.75" customHeight="1" thickBot="1" x14ac:dyDescent="0.45">
      <c r="A29" s="55"/>
      <c r="B29" s="235"/>
      <c r="C29" s="236"/>
      <c r="D29" s="90" t="s">
        <v>79</v>
      </c>
      <c r="E29" s="91">
        <v>0.9</v>
      </c>
      <c r="F29" s="90" t="s">
        <v>79</v>
      </c>
      <c r="G29" s="235"/>
      <c r="H29" s="236"/>
      <c r="I29" s="90" t="s">
        <v>80</v>
      </c>
      <c r="J29" s="241">
        <f>B29*E29*G29</f>
        <v>0</v>
      </c>
      <c r="K29" s="242"/>
      <c r="M29" s="85"/>
      <c r="N29" s="85"/>
      <c r="O29" s="73"/>
      <c r="P29" s="73"/>
      <c r="Q29" s="73"/>
      <c r="R29" s="73"/>
      <c r="S29" s="73"/>
    </row>
    <row r="30" spans="1:21" ht="71.25" customHeight="1" x14ac:dyDescent="0.4">
      <c r="A30" s="55"/>
      <c r="B30" s="191" t="s">
        <v>127</v>
      </c>
      <c r="C30" s="191"/>
      <c r="D30" s="191"/>
      <c r="E30" s="191"/>
      <c r="F30" s="191"/>
      <c r="G30" s="191"/>
      <c r="H30" s="191"/>
      <c r="I30" s="191"/>
      <c r="J30" s="191"/>
      <c r="K30" s="191"/>
      <c r="L30" s="191"/>
      <c r="M30" s="191"/>
      <c r="N30" s="191"/>
      <c r="O30" s="191"/>
      <c r="P30" s="191"/>
      <c r="Q30" s="191"/>
      <c r="R30" s="191"/>
      <c r="S30" s="191"/>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RowHeight="18.75" x14ac:dyDescent="0.4"/>
  <cols>
    <col min="1" max="1" width="33.875" bestFit="1" customWidth="1"/>
  </cols>
  <sheetData>
    <row r="1" spans="1:1" x14ac:dyDescent="0.4">
      <c r="A1" t="s">
        <v>128</v>
      </c>
    </row>
    <row r="2" spans="1:1" x14ac:dyDescent="0.4">
      <c r="A2" t="s">
        <v>129</v>
      </c>
    </row>
    <row r="3" spans="1:1" x14ac:dyDescent="0.4">
      <c r="A3" t="s">
        <v>130</v>
      </c>
    </row>
    <row r="4" spans="1:1" x14ac:dyDescent="0.4">
      <c r="A4" t="s">
        <v>133</v>
      </c>
    </row>
    <row r="5" spans="1:1" x14ac:dyDescent="0.4">
      <c r="A5" t="s">
        <v>131</v>
      </c>
    </row>
    <row r="6" spans="1:1" x14ac:dyDescent="0.4">
      <c r="A6" t="s">
        <v>132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申請様式</vt:lpstr>
      <vt:lpstr>利用延人員数計算シート（通所介護等）</vt:lpstr>
      <vt:lpstr>利用延人員数計算シート（通所リハビリ）</vt:lpstr>
      <vt:lpstr>サービス名</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2021-03-22T01:05:03Z</cp:lastPrinted>
  <dcterms:modified xsi:type="dcterms:W3CDTF">2021-03-22T01:13:32Z</dcterms:modified>
</cp:coreProperties>
</file>