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【01】総務係\庁舎管理\電力・ガス入札\電気\R8年度用\【01】高圧\HPアップ用\"/>
    </mc:Choice>
  </mc:AlternateContent>
  <bookViews>
    <workbookView xWindow="0" yWindow="0" windowWidth="20520" windowHeight="8835"/>
  </bookViews>
  <sheets>
    <sheet name="完成" sheetId="1" r:id="rId1"/>
  </sheets>
  <externalReferences>
    <externalReference r:id="rId2"/>
  </externalReferences>
  <definedNames>
    <definedName name="_xlnm._FilterDatabase" localSheetId="0" hidden="1">完成!$A$4:$Q$4</definedName>
    <definedName name="_xlnm.Print_Area" localSheetId="0">完成!$C$1:$AD$98</definedName>
    <definedName name="_xlnm.Print_Titles" localSheetId="0">完成!$1:$4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AG93" i="1"/>
  <c r="H97" i="1"/>
  <c r="AE98" i="1"/>
  <c r="AG92" i="1" l="1"/>
  <c r="AG12" i="1"/>
  <c r="AG49" i="1"/>
  <c r="AG39" i="1"/>
  <c r="W102" i="1"/>
  <c r="V102" i="1"/>
  <c r="AA102" i="1"/>
  <c r="AG80" i="1"/>
  <c r="AG67" i="1"/>
  <c r="AG54" i="1"/>
  <c r="AC102" i="1"/>
  <c r="U102" i="1"/>
  <c r="AG11" i="1"/>
  <c r="AG95" i="1"/>
  <c r="Y102" i="1"/>
  <c r="AG33" i="1"/>
  <c r="AG29" i="1"/>
  <c r="AG25" i="1"/>
  <c r="AG21" i="1"/>
  <c r="AB102" i="1"/>
  <c r="AG7" i="1"/>
  <c r="AG88" i="1"/>
  <c r="AG84" i="1"/>
  <c r="AG48" i="1"/>
  <c r="Z102" i="1"/>
  <c r="R102" i="1"/>
  <c r="X102" i="1"/>
  <c r="AG61" i="1"/>
  <c r="AG57" i="1"/>
  <c r="AG59" i="1" l="1"/>
  <c r="AG40" i="1"/>
  <c r="AG63" i="1"/>
  <c r="AG68" i="1"/>
  <c r="AG56" i="1"/>
  <c r="AG60" i="1"/>
  <c r="AG76" i="1"/>
  <c r="AG83" i="1"/>
  <c r="AG46" i="1"/>
  <c r="AG64" i="1"/>
  <c r="AG71" i="1"/>
  <c r="AG53" i="1"/>
  <c r="AG52" i="1"/>
  <c r="AG75" i="1"/>
  <c r="AG50" i="1"/>
  <c r="AG72" i="1"/>
  <c r="AG79" i="1"/>
  <c r="AG87" i="1"/>
  <c r="AG45" i="1"/>
  <c r="AG97" i="1"/>
  <c r="AG14" i="1"/>
  <c r="T102" i="1"/>
  <c r="AG73" i="1"/>
  <c r="AG85" i="1"/>
  <c r="AG19" i="1"/>
  <c r="AG47" i="1"/>
  <c r="AG55" i="1"/>
  <c r="AG74" i="1"/>
  <c r="AG17" i="1"/>
  <c r="AG78" i="1"/>
  <c r="AG23" i="1"/>
  <c r="AG16" i="1"/>
  <c r="AG30" i="1"/>
  <c r="S102" i="1"/>
  <c r="AG41" i="1"/>
  <c r="AG69" i="1"/>
  <c r="AG15" i="1"/>
  <c r="AG6" i="1"/>
  <c r="AG24" i="1"/>
  <c r="AG62" i="1"/>
  <c r="AG8" i="1"/>
  <c r="AG28" i="1"/>
  <c r="AG82" i="1"/>
  <c r="AG27" i="1"/>
  <c r="AG18" i="1"/>
  <c r="AG34" i="1"/>
  <c r="AG65" i="1"/>
  <c r="AG81" i="1"/>
  <c r="AD102" i="1"/>
  <c r="AG58" i="1"/>
  <c r="AG51" i="1"/>
  <c r="AG66" i="1"/>
  <c r="AG10" i="1"/>
  <c r="AG32" i="1"/>
  <c r="AG86" i="1"/>
  <c r="AG31" i="1"/>
  <c r="AG22" i="1"/>
  <c r="AG44" i="1"/>
  <c r="AG77" i="1"/>
  <c r="AG5" i="1"/>
  <c r="AG9" i="1"/>
  <c r="AG70" i="1"/>
  <c r="AG13" i="1"/>
  <c r="AG36" i="1"/>
  <c r="AG35" i="1"/>
  <c r="AG26" i="1"/>
  <c r="AG94" i="1"/>
  <c r="AG89" i="1" l="1"/>
  <c r="AG91" i="1"/>
  <c r="AG42" i="1"/>
  <c r="AG38" i="1"/>
</calcChain>
</file>

<file path=xl/sharedStrings.xml><?xml version="1.0" encoding="utf-8"?>
<sst xmlns="http://schemas.openxmlformats.org/spreadsheetml/2006/main" count="437" uniqueCount="331">
  <si>
    <t>OK</t>
    <phoneticPr fontId="7"/>
  </si>
  <si>
    <t>-</t>
    <phoneticPr fontId="7"/>
  </si>
  <si>
    <t>－</t>
    <phoneticPr fontId="7"/>
  </si>
  <si>
    <t>グループＤ　小計</t>
    <rPh sb="6" eb="8">
      <t>ショウケイ</t>
    </rPh>
    <phoneticPr fontId="7"/>
  </si>
  <si>
    <t>共創推進課</t>
    <rPh sb="0" eb="4">
      <t>キョウソウスイシン</t>
    </rPh>
    <rPh sb="4" eb="5">
      <t>カ</t>
    </rPh>
    <phoneticPr fontId="12"/>
  </si>
  <si>
    <t>駅前３丁目９番４５号</t>
  </si>
  <si>
    <t>文化・子育て複合施設 おにクル</t>
  </si>
  <si>
    <t>0610118000000047020000</t>
    <phoneticPr fontId="7"/>
  </si>
  <si>
    <t>Ｄ</t>
    <phoneticPr fontId="7"/>
  </si>
  <si>
    <t>総務課　</t>
    <phoneticPr fontId="7"/>
  </si>
  <si>
    <t>駅前３－８－２０</t>
  </si>
  <si>
    <t>市庁舎南館</t>
  </si>
  <si>
    <t>0610118000031700020000</t>
  </si>
  <si>
    <t>グループＣ　小計</t>
    <rPh sb="6" eb="8">
      <t>ショウケイ</t>
    </rPh>
    <phoneticPr fontId="7"/>
  </si>
  <si>
    <t>C</t>
    <phoneticPr fontId="7"/>
  </si>
  <si>
    <t>環境事業課　</t>
    <phoneticPr fontId="7"/>
  </si>
  <si>
    <t>東野々宮町１４番１号</t>
    <rPh sb="0" eb="1">
      <t>ヒガシ</t>
    </rPh>
    <rPh sb="1" eb="4">
      <t>ノノミヤ</t>
    </rPh>
    <rPh sb="4" eb="5">
      <t>マチ</t>
    </rPh>
    <rPh sb="7" eb="8">
      <t>バン</t>
    </rPh>
    <rPh sb="9" eb="10">
      <t>ゴウ</t>
    </rPh>
    <phoneticPr fontId="7"/>
  </si>
  <si>
    <t>環境衛生センター</t>
  </si>
  <si>
    <t>0610118000099921010000</t>
    <phoneticPr fontId="7"/>
  </si>
  <si>
    <t>グループＢ　小計</t>
    <rPh sb="6" eb="8">
      <t>ショウケイ</t>
    </rPh>
    <phoneticPr fontId="7"/>
  </si>
  <si>
    <t>保育幼稚園総務課</t>
  </si>
  <si>
    <t>茨木市片桐町６番２５号</t>
    <rPh sb="7" eb="8">
      <t>バン</t>
    </rPh>
    <rPh sb="10" eb="11">
      <t>ゴウ</t>
    </rPh>
    <phoneticPr fontId="7"/>
  </si>
  <si>
    <t>茨木幼稚園</t>
  </si>
  <si>
    <t>0610918508006090030000</t>
  </si>
  <si>
    <t>施設課　</t>
  </si>
  <si>
    <t>玉島二丁目１１番２３号</t>
    <rPh sb="0" eb="2">
      <t>タマシマ</t>
    </rPh>
    <rPh sb="2" eb="5">
      <t>ニチョウメ</t>
    </rPh>
    <rPh sb="7" eb="8">
      <t>バン</t>
    </rPh>
    <rPh sb="10" eb="11">
      <t>ゴウ</t>
    </rPh>
    <phoneticPr fontId="7"/>
  </si>
  <si>
    <t>玉島小学校</t>
  </si>
  <si>
    <t>0610118572211230030000</t>
  </si>
  <si>
    <t>東奈良二丁目５番３６号</t>
    <rPh sb="0" eb="3">
      <t>ヒガシナラ</t>
    </rPh>
    <rPh sb="3" eb="6">
      <t>ニチョウメ</t>
    </rPh>
    <rPh sb="7" eb="8">
      <t>バン</t>
    </rPh>
    <rPh sb="10" eb="11">
      <t>ゴウ</t>
    </rPh>
    <phoneticPr fontId="7"/>
  </si>
  <si>
    <t>東奈良小学校</t>
  </si>
  <si>
    <t>0610118565205360030000</t>
  </si>
  <si>
    <t>三島町３番１３号</t>
    <rPh sb="0" eb="2">
      <t>ミシマ</t>
    </rPh>
    <rPh sb="2" eb="3">
      <t>マチ</t>
    </rPh>
    <rPh sb="4" eb="5">
      <t>バン</t>
    </rPh>
    <rPh sb="7" eb="8">
      <t>ゴウ</t>
    </rPh>
    <phoneticPr fontId="7"/>
  </si>
  <si>
    <t>三島小学校</t>
  </si>
  <si>
    <t>0610118422003130030000</t>
  </si>
  <si>
    <t>沢良宜西三丁目８番５号</t>
    <rPh sb="0" eb="4">
      <t>サワラギニシ</t>
    </rPh>
    <rPh sb="4" eb="7">
      <t>サンチョウメ</t>
    </rPh>
    <rPh sb="8" eb="9">
      <t>バン</t>
    </rPh>
    <rPh sb="10" eb="11">
      <t>ゴウ</t>
    </rPh>
    <phoneticPr fontId="7"/>
  </si>
  <si>
    <t>天王中学校</t>
  </si>
  <si>
    <t>0610118603308010030000</t>
  </si>
  <si>
    <t>花園一丁目２１番２６号</t>
    <rPh sb="0" eb="2">
      <t>ハナゾノ</t>
    </rPh>
    <rPh sb="2" eb="5">
      <t>イチチョウメ</t>
    </rPh>
    <rPh sb="7" eb="8">
      <t>バン</t>
    </rPh>
    <rPh sb="10" eb="11">
      <t>ゴウ</t>
    </rPh>
    <phoneticPr fontId="7"/>
  </si>
  <si>
    <t>太田小学校</t>
  </si>
  <si>
    <t>0610118415121260030000</t>
  </si>
  <si>
    <t>南春日丘一丁目１９番６号</t>
    <rPh sb="0" eb="4">
      <t>ミナミカスガオカ</t>
    </rPh>
    <rPh sb="4" eb="7">
      <t>イッチョウメ</t>
    </rPh>
    <rPh sb="9" eb="10">
      <t>バン</t>
    </rPh>
    <rPh sb="11" eb="12">
      <t>ゴウ</t>
    </rPh>
    <phoneticPr fontId="7"/>
  </si>
  <si>
    <t>西陵中学校</t>
  </si>
  <si>
    <t>0610118646120010030000</t>
  </si>
  <si>
    <t>中津町１０番１５号</t>
    <rPh sb="0" eb="2">
      <t>ナカツ</t>
    </rPh>
    <rPh sb="2" eb="3">
      <t>マチ</t>
    </rPh>
    <rPh sb="5" eb="6">
      <t>バン</t>
    </rPh>
    <rPh sb="8" eb="9">
      <t>ゴウ</t>
    </rPh>
    <phoneticPr fontId="7"/>
  </si>
  <si>
    <t>中津小学校</t>
  </si>
  <si>
    <t>0610118554010150030000</t>
  </si>
  <si>
    <t>天王二丁目１３番５７号</t>
    <rPh sb="0" eb="2">
      <t>テンノウ</t>
    </rPh>
    <rPh sb="2" eb="5">
      <t>ニチョウメ</t>
    </rPh>
    <rPh sb="7" eb="8">
      <t>バン</t>
    </rPh>
    <rPh sb="10" eb="11">
      <t>ゴウ</t>
    </rPh>
    <phoneticPr fontId="7"/>
  </si>
  <si>
    <t>天王小学校</t>
  </si>
  <si>
    <t>0610118604213570030000</t>
  </si>
  <si>
    <t>大池一丁目５番８号</t>
    <rPh sb="0" eb="2">
      <t>オオイケ</t>
    </rPh>
    <rPh sb="2" eb="5">
      <t>イッチョウメ</t>
    </rPh>
    <rPh sb="6" eb="7">
      <t>バン</t>
    </rPh>
    <rPh sb="8" eb="9">
      <t>ゴウ</t>
    </rPh>
    <phoneticPr fontId="7"/>
  </si>
  <si>
    <t>大池小学校</t>
  </si>
  <si>
    <t>0610118562105080030000</t>
  </si>
  <si>
    <t>若園町６番４１号</t>
    <rPh sb="0" eb="3">
      <t>ワカゾノチョウ</t>
    </rPh>
    <rPh sb="4" eb="5">
      <t>バン</t>
    </rPh>
    <rPh sb="7" eb="8">
      <t>ゴウ</t>
    </rPh>
    <phoneticPr fontId="7"/>
  </si>
  <si>
    <t>南中学校</t>
  </si>
  <si>
    <t>0610118575006410030000</t>
  </si>
  <si>
    <t>新和町１３番５０号</t>
    <rPh sb="0" eb="2">
      <t>シンワ</t>
    </rPh>
    <rPh sb="2" eb="3">
      <t>マチ</t>
    </rPh>
    <rPh sb="5" eb="6">
      <t>バン</t>
    </rPh>
    <rPh sb="8" eb="9">
      <t>ゴウ</t>
    </rPh>
    <phoneticPr fontId="7"/>
  </si>
  <si>
    <t>葦原小学校</t>
  </si>
  <si>
    <t>0610118582013500030000</t>
  </si>
  <si>
    <t>南安威三丁目１０番３号</t>
    <rPh sb="0" eb="3">
      <t>ミナミアイ</t>
    </rPh>
    <rPh sb="3" eb="6">
      <t>サンチョウメ</t>
    </rPh>
    <rPh sb="8" eb="9">
      <t>バン</t>
    </rPh>
    <rPh sb="10" eb="11">
      <t>ゴウ</t>
    </rPh>
    <phoneticPr fontId="7"/>
  </si>
  <si>
    <t>北中学校</t>
  </si>
  <si>
    <t>0610118637310030030000</t>
  </si>
  <si>
    <t>鮎川二丁目５番２３号</t>
    <rPh sb="0" eb="2">
      <t>アユカワ</t>
    </rPh>
    <rPh sb="2" eb="5">
      <t>ニチョウメ</t>
    </rPh>
    <rPh sb="6" eb="7">
      <t>バン</t>
    </rPh>
    <rPh sb="9" eb="10">
      <t>ゴウ</t>
    </rPh>
    <phoneticPr fontId="7"/>
  </si>
  <si>
    <t>東小学校</t>
  </si>
  <si>
    <t>0610118462205230030000</t>
  </si>
  <si>
    <t>学園南町２１番７号</t>
    <rPh sb="0" eb="4">
      <t>ガクエンミナミマチ</t>
    </rPh>
    <rPh sb="6" eb="7">
      <t>バン</t>
    </rPh>
    <rPh sb="8" eb="9">
      <t>ゴウ</t>
    </rPh>
    <phoneticPr fontId="7"/>
  </si>
  <si>
    <t>東雲中学校</t>
  </si>
  <si>
    <t>0610118461021070030000</t>
  </si>
  <si>
    <t>南春日丘三丁目１１番６号</t>
    <rPh sb="0" eb="4">
      <t>ミナミカスガオカ</t>
    </rPh>
    <rPh sb="4" eb="7">
      <t>サンチョウメ</t>
    </rPh>
    <rPh sb="9" eb="10">
      <t>バン</t>
    </rPh>
    <rPh sb="11" eb="12">
      <t>ゴウ</t>
    </rPh>
    <phoneticPr fontId="7"/>
  </si>
  <si>
    <t>沢池小学校</t>
  </si>
  <si>
    <t>0610118646309010030000</t>
  </si>
  <si>
    <t>片桐町８番４０号</t>
    <rPh sb="0" eb="2">
      <t>カタギリ</t>
    </rPh>
    <rPh sb="2" eb="3">
      <t>チョウ</t>
    </rPh>
    <rPh sb="4" eb="5">
      <t>バン</t>
    </rPh>
    <rPh sb="7" eb="8">
      <t>ゴウ</t>
    </rPh>
    <phoneticPr fontId="7"/>
  </si>
  <si>
    <t>茨木小学校</t>
  </si>
  <si>
    <t>0610118508008400030000</t>
  </si>
  <si>
    <t>上穂東町５番１８号</t>
    <rPh sb="0" eb="4">
      <t>カミホヒガシマチ</t>
    </rPh>
    <rPh sb="5" eb="6">
      <t>バン</t>
    </rPh>
    <rPh sb="8" eb="9">
      <t>ゴウ</t>
    </rPh>
    <phoneticPr fontId="7"/>
  </si>
  <si>
    <t>春日小学校</t>
  </si>
  <si>
    <t>0610118616005050030000</t>
  </si>
  <si>
    <t>山手台一丁目２３番１０号</t>
    <rPh sb="0" eb="3">
      <t>ヤマテダイ</t>
    </rPh>
    <rPh sb="3" eb="6">
      <t>イッチョウメ</t>
    </rPh>
    <rPh sb="8" eb="9">
      <t>バン</t>
    </rPh>
    <rPh sb="11" eb="12">
      <t>ゴウ</t>
    </rPh>
    <phoneticPr fontId="7"/>
  </si>
  <si>
    <t>北陵中学校</t>
  </si>
  <si>
    <t>0610118690116300030000</t>
  </si>
  <si>
    <t>平田一丁目８番２０号</t>
    <rPh sb="0" eb="2">
      <t>ヒラタ</t>
    </rPh>
    <rPh sb="2" eb="5">
      <t>イッチョウメ</t>
    </rPh>
    <rPh sb="6" eb="7">
      <t>バン</t>
    </rPh>
    <rPh sb="9" eb="10">
      <t>ゴウ</t>
    </rPh>
    <phoneticPr fontId="7"/>
  </si>
  <si>
    <t>平田中学校</t>
  </si>
  <si>
    <t>0610118571128010030000</t>
  </si>
  <si>
    <t>耳原二丁目２０番５５号</t>
    <rPh sb="0" eb="1">
      <t>ミミ</t>
    </rPh>
    <rPh sb="1" eb="2">
      <t>ハラ</t>
    </rPh>
    <rPh sb="2" eb="5">
      <t>ニチョウメ</t>
    </rPh>
    <rPh sb="7" eb="8">
      <t>バン</t>
    </rPh>
    <rPh sb="10" eb="11">
      <t>ゴウ</t>
    </rPh>
    <phoneticPr fontId="7"/>
  </si>
  <si>
    <t>耳原小学校</t>
  </si>
  <si>
    <t>0610118635222550030000</t>
  </si>
  <si>
    <t>下穂積二丁目６番６２号</t>
    <rPh sb="0" eb="3">
      <t>シモホヅミ</t>
    </rPh>
    <rPh sb="3" eb="6">
      <t>ニチョウメ</t>
    </rPh>
    <rPh sb="7" eb="8">
      <t>バン</t>
    </rPh>
    <rPh sb="10" eb="11">
      <t>ゴウ</t>
    </rPh>
    <phoneticPr fontId="7"/>
  </si>
  <si>
    <t>穂積小学校</t>
  </si>
  <si>
    <t>0610118621206620030000</t>
  </si>
  <si>
    <t>庄二丁目２６番５号</t>
    <rPh sb="0" eb="1">
      <t>ショウ</t>
    </rPh>
    <rPh sb="1" eb="4">
      <t>ニチョウメ</t>
    </rPh>
    <rPh sb="6" eb="7">
      <t>バン</t>
    </rPh>
    <rPh sb="8" eb="9">
      <t>ゴウ</t>
    </rPh>
    <phoneticPr fontId="7"/>
  </si>
  <si>
    <t>庄栄小学校</t>
  </si>
  <si>
    <t>0610118431226050030000</t>
  </si>
  <si>
    <t>西河原１丁目１７番１０号</t>
    <rPh sb="0" eb="3">
      <t>ニシガワラ</t>
    </rPh>
    <rPh sb="4" eb="6">
      <t>チョウメ</t>
    </rPh>
    <rPh sb="8" eb="9">
      <t>バン</t>
    </rPh>
    <rPh sb="11" eb="12">
      <t>ゴウ</t>
    </rPh>
    <phoneticPr fontId="7"/>
  </si>
  <si>
    <t>三島中学校</t>
  </si>
  <si>
    <t>0610118423117100030000</t>
  </si>
  <si>
    <t>東福井二丁目４番２０号</t>
    <rPh sb="0" eb="1">
      <t>ヒガシ</t>
    </rPh>
    <rPh sb="1" eb="3">
      <t>フクイ</t>
    </rPh>
    <rPh sb="3" eb="6">
      <t>ニチョウメ</t>
    </rPh>
    <rPh sb="7" eb="8">
      <t>バン</t>
    </rPh>
    <rPh sb="10" eb="11">
      <t>ゴウ</t>
    </rPh>
    <phoneticPr fontId="7"/>
  </si>
  <si>
    <t>福井小学校</t>
  </si>
  <si>
    <t>0610118651204200030000</t>
  </si>
  <si>
    <t>水尾四丁目７番１６号</t>
    <rPh sb="0" eb="2">
      <t>ミズオ</t>
    </rPh>
    <rPh sb="2" eb="5">
      <t>ヨンチョウメ</t>
    </rPh>
    <rPh sb="6" eb="7">
      <t>バン</t>
    </rPh>
    <rPh sb="9" eb="10">
      <t>ゴウ</t>
    </rPh>
    <phoneticPr fontId="7"/>
  </si>
  <si>
    <t>水尾小学校</t>
  </si>
  <si>
    <t>0610118567407100030000</t>
  </si>
  <si>
    <t>新中条７番１２号</t>
    <rPh sb="0" eb="1">
      <t>シン</t>
    </rPh>
    <rPh sb="1" eb="3">
      <t>チュウジョウ</t>
    </rPh>
    <rPh sb="4" eb="5">
      <t>バン</t>
    </rPh>
    <rPh sb="7" eb="8">
      <t>ゴウ</t>
    </rPh>
    <phoneticPr fontId="7"/>
  </si>
  <si>
    <t>中条小学校</t>
  </si>
  <si>
    <t>0610118527007120030000</t>
  </si>
  <si>
    <t>山手台四丁目９番４号</t>
    <rPh sb="0" eb="3">
      <t>ヤマテダイ</t>
    </rPh>
    <rPh sb="3" eb="6">
      <t>ヨンチョウメ</t>
    </rPh>
    <rPh sb="7" eb="8">
      <t>バン</t>
    </rPh>
    <rPh sb="9" eb="10">
      <t>ゴウ</t>
    </rPh>
    <phoneticPr fontId="7"/>
  </si>
  <si>
    <t>山手台小学校</t>
  </si>
  <si>
    <t>0610118690409040030000</t>
  </si>
  <si>
    <t>畑田町３番３１号</t>
    <rPh sb="0" eb="3">
      <t>ハタケダチョウ</t>
    </rPh>
    <rPh sb="4" eb="5">
      <t>バン</t>
    </rPh>
    <rPh sb="7" eb="8">
      <t>ゴウ</t>
    </rPh>
    <phoneticPr fontId="7"/>
  </si>
  <si>
    <t>畑田小学校</t>
  </si>
  <si>
    <t>0610118615003310030000</t>
  </si>
  <si>
    <t>水尾三丁目１番５１号</t>
    <rPh sb="0" eb="2">
      <t>ミズオ</t>
    </rPh>
    <rPh sb="2" eb="5">
      <t>サンチョウメ</t>
    </rPh>
    <rPh sb="6" eb="7">
      <t>バン</t>
    </rPh>
    <rPh sb="9" eb="10">
      <t>ゴウ</t>
    </rPh>
    <phoneticPr fontId="7"/>
  </si>
  <si>
    <t>玉櫛小学校</t>
  </si>
  <si>
    <t>0610118567301510030000</t>
  </si>
  <si>
    <t>白川一丁目４番１号</t>
    <rPh sb="0" eb="2">
      <t>シラカワ</t>
    </rPh>
    <rPh sb="2" eb="5">
      <t>イッチョウメ</t>
    </rPh>
    <rPh sb="6" eb="7">
      <t>バン</t>
    </rPh>
    <rPh sb="8" eb="9">
      <t>ゴウ</t>
    </rPh>
    <phoneticPr fontId="7"/>
  </si>
  <si>
    <t>白川小学校</t>
  </si>
  <si>
    <t>0610118463104010030000</t>
  </si>
  <si>
    <t>安威二丁目２１番２３号</t>
    <rPh sb="0" eb="2">
      <t>アイ</t>
    </rPh>
    <rPh sb="2" eb="5">
      <t>ニチョウメ</t>
    </rPh>
    <rPh sb="7" eb="8">
      <t>バン</t>
    </rPh>
    <rPh sb="10" eb="11">
      <t>ゴウ</t>
    </rPh>
    <phoneticPr fontId="7"/>
  </si>
  <si>
    <t>安威小学校</t>
  </si>
  <si>
    <t>0610118638221230030000</t>
  </si>
  <si>
    <t>中穂積三丁目３番４３号</t>
    <rPh sb="0" eb="3">
      <t>ナカホヅミ</t>
    </rPh>
    <rPh sb="3" eb="6">
      <t>サンチョウメ</t>
    </rPh>
    <rPh sb="7" eb="8">
      <t>バン</t>
    </rPh>
    <rPh sb="10" eb="11">
      <t>ゴウ</t>
    </rPh>
    <phoneticPr fontId="7"/>
  </si>
  <si>
    <t>春日丘小学校</t>
  </si>
  <si>
    <t>0610118624303430030000</t>
  </si>
  <si>
    <t>彩都あさぎ五丁目８番１号</t>
    <rPh sb="0" eb="2">
      <t>サイト</t>
    </rPh>
    <rPh sb="5" eb="8">
      <t>ゴチョウメ</t>
    </rPh>
    <rPh sb="9" eb="10">
      <t>バン</t>
    </rPh>
    <rPh sb="11" eb="12">
      <t>ゴウ</t>
    </rPh>
    <phoneticPr fontId="7"/>
  </si>
  <si>
    <t>彩都西小学校</t>
  </si>
  <si>
    <t>0610118675508010030000</t>
  </si>
  <si>
    <t>新郡山二丁目３０番１８号</t>
    <rPh sb="0" eb="3">
      <t>シンコオリヤマ</t>
    </rPh>
    <rPh sb="3" eb="6">
      <t>ニチョウメ</t>
    </rPh>
    <rPh sb="8" eb="9">
      <t>バン</t>
    </rPh>
    <rPh sb="11" eb="12">
      <t>ゴウ</t>
    </rPh>
    <phoneticPr fontId="7"/>
  </si>
  <si>
    <t>郡山小学校</t>
  </si>
  <si>
    <t>0610118649230180030000</t>
  </si>
  <si>
    <t>藤の里一丁目１６番８号</t>
    <rPh sb="0" eb="1">
      <t>フジ</t>
    </rPh>
    <rPh sb="2" eb="3">
      <t>サト</t>
    </rPh>
    <rPh sb="3" eb="6">
      <t>イッチョウメ</t>
    </rPh>
    <rPh sb="8" eb="9">
      <t>バン</t>
    </rPh>
    <rPh sb="10" eb="11">
      <t>ゴウ</t>
    </rPh>
    <phoneticPr fontId="7"/>
  </si>
  <si>
    <t>豊川中学校</t>
  </si>
  <si>
    <t>0610118671116080030000</t>
  </si>
  <si>
    <t>郡五丁目２６番２３号</t>
    <rPh sb="0" eb="1">
      <t>コオリ</t>
    </rPh>
    <rPh sb="1" eb="4">
      <t>ゴチョウメ</t>
    </rPh>
    <rPh sb="6" eb="7">
      <t>バン</t>
    </rPh>
    <rPh sb="9" eb="10">
      <t>ゴウ</t>
    </rPh>
    <phoneticPr fontId="7"/>
  </si>
  <si>
    <t>郡小学校</t>
  </si>
  <si>
    <t>0610118642526230030000</t>
  </si>
  <si>
    <t>北春日丘三丁目１２番２３号</t>
    <rPh sb="0" eb="4">
      <t>キタカスガオカ</t>
    </rPh>
    <rPh sb="4" eb="7">
      <t>サンチョウメ</t>
    </rPh>
    <rPh sb="9" eb="10">
      <t>バン</t>
    </rPh>
    <rPh sb="12" eb="13">
      <t>ゴウ</t>
    </rPh>
    <phoneticPr fontId="7"/>
  </si>
  <si>
    <t>西小学校</t>
  </si>
  <si>
    <t>0610118645312230030000</t>
  </si>
  <si>
    <t>末広町７番４号</t>
    <rPh sb="0" eb="3">
      <t>スエヒロチョウ</t>
    </rPh>
    <rPh sb="4" eb="5">
      <t>バン</t>
    </rPh>
    <rPh sb="6" eb="7">
      <t>ゴウ</t>
    </rPh>
    <phoneticPr fontId="7"/>
  </si>
  <si>
    <t>東中学校</t>
  </si>
  <si>
    <t>0610118551007040030000</t>
  </si>
  <si>
    <t>宿久庄五丁目１４番５号</t>
    <rPh sb="0" eb="3">
      <t>シュクノショウ</t>
    </rPh>
    <rPh sb="3" eb="6">
      <t>ゴチョウメ</t>
    </rPh>
    <rPh sb="8" eb="9">
      <t>バン</t>
    </rPh>
    <rPh sb="10" eb="11">
      <t>ゴウ</t>
    </rPh>
    <phoneticPr fontId="7"/>
  </si>
  <si>
    <t>豊川小学校</t>
  </si>
  <si>
    <t>0610118674514050030000</t>
  </si>
  <si>
    <t>大字忍頂寺３１番２号</t>
    <rPh sb="0" eb="2">
      <t>オオアザ</t>
    </rPh>
    <rPh sb="2" eb="3">
      <t>ニン</t>
    </rPh>
    <rPh sb="3" eb="4">
      <t>チョウ</t>
    </rPh>
    <rPh sb="4" eb="5">
      <t>テラ</t>
    </rPh>
    <rPh sb="7" eb="8">
      <t>バン</t>
    </rPh>
    <rPh sb="9" eb="10">
      <t>ゴウ</t>
    </rPh>
    <phoneticPr fontId="7"/>
  </si>
  <si>
    <t>忍頂寺小学校</t>
  </si>
  <si>
    <t>0610118681006200130000</t>
  </si>
  <si>
    <t>見付山二丁目５番４号</t>
    <rPh sb="0" eb="1">
      <t>ミ</t>
    </rPh>
    <rPh sb="1" eb="2">
      <t>ツ</t>
    </rPh>
    <rPh sb="2" eb="3">
      <t>ヤマ</t>
    </rPh>
    <rPh sb="3" eb="6">
      <t>ニチョウメ</t>
    </rPh>
    <rPh sb="7" eb="8">
      <t>バン</t>
    </rPh>
    <rPh sb="9" eb="10">
      <t>ゴウ</t>
    </rPh>
    <phoneticPr fontId="7"/>
  </si>
  <si>
    <t>西中学校</t>
  </si>
  <si>
    <t>0610118625205010030000</t>
  </si>
  <si>
    <t>花園一丁目６番１０号</t>
    <rPh sb="0" eb="2">
      <t>ハナゾノ</t>
    </rPh>
    <rPh sb="2" eb="5">
      <t>イッチョウメ</t>
    </rPh>
    <rPh sb="6" eb="7">
      <t>バン</t>
    </rPh>
    <rPh sb="9" eb="10">
      <t>ゴウ</t>
    </rPh>
    <phoneticPr fontId="7"/>
  </si>
  <si>
    <t>太田中学校</t>
  </si>
  <si>
    <t>0610118415106100030000</t>
  </si>
  <si>
    <t>西河原北町７番３３号</t>
    <rPh sb="0" eb="3">
      <t>ニシガワラ</t>
    </rPh>
    <rPh sb="3" eb="5">
      <t>キタマチ</t>
    </rPh>
    <rPh sb="6" eb="7">
      <t>バン</t>
    </rPh>
    <rPh sb="9" eb="10">
      <t>ゴウ</t>
    </rPh>
    <phoneticPr fontId="7"/>
  </si>
  <si>
    <t>西河原小学校</t>
  </si>
  <si>
    <t>0610118631007330030000</t>
  </si>
  <si>
    <t>駅前四丁目７番６０号</t>
    <rPh sb="0" eb="2">
      <t>エキマエ</t>
    </rPh>
    <rPh sb="2" eb="5">
      <t>ヨンチョウメ</t>
    </rPh>
    <rPh sb="6" eb="7">
      <t>バン</t>
    </rPh>
    <rPh sb="9" eb="10">
      <t>ゴウ</t>
    </rPh>
    <phoneticPr fontId="7"/>
  </si>
  <si>
    <t>養精中学校</t>
  </si>
  <si>
    <t>0610118522407600030000</t>
  </si>
  <si>
    <t>大字泉原８５７</t>
    <rPh sb="0" eb="2">
      <t>オオアザ</t>
    </rPh>
    <rPh sb="2" eb="3">
      <t>イズミ</t>
    </rPh>
    <rPh sb="3" eb="4">
      <t>ハラ</t>
    </rPh>
    <phoneticPr fontId="7"/>
  </si>
  <si>
    <t>清溪小学校</t>
  </si>
  <si>
    <t>0610118683020540530000</t>
  </si>
  <si>
    <t>彩都あさぎ四丁目６番７号</t>
    <rPh sb="0" eb="2">
      <t>サイト</t>
    </rPh>
    <rPh sb="5" eb="8">
      <t>ヨンチョウメ</t>
    </rPh>
    <rPh sb="9" eb="10">
      <t>バン</t>
    </rPh>
    <rPh sb="11" eb="12">
      <t>ゴウ</t>
    </rPh>
    <phoneticPr fontId="7"/>
  </si>
  <si>
    <t>彩都西中学校</t>
  </si>
  <si>
    <t>0610118675406050030000</t>
  </si>
  <si>
    <t>保育幼稚園総務課</t>
    <rPh sb="0" eb="8">
      <t>ホイクヨウチエンソウムカ</t>
    </rPh>
    <phoneticPr fontId="7"/>
  </si>
  <si>
    <t>上穂積二丁目12番13号</t>
  </si>
  <si>
    <t>西幼稚園</t>
    <rPh sb="0" eb="4">
      <t>ニシヨウチエン</t>
    </rPh>
    <phoneticPr fontId="7"/>
  </si>
  <si>
    <t>0611118626212130130000</t>
  </si>
  <si>
    <t>保育幼稚園総務課</t>
    <rPh sb="0" eb="2">
      <t>ホイク</t>
    </rPh>
    <rPh sb="2" eb="5">
      <t>ヨウチエン</t>
    </rPh>
    <rPh sb="5" eb="8">
      <t>ソウムカ</t>
    </rPh>
    <phoneticPr fontId="7"/>
  </si>
  <si>
    <t>茨木市総持寺１丁目１－１７</t>
  </si>
  <si>
    <t>庄栄幼稚園</t>
    <rPh sb="0" eb="2">
      <t>ショウエイ</t>
    </rPh>
    <rPh sb="2" eb="5">
      <t>ヨウチエン</t>
    </rPh>
    <phoneticPr fontId="7"/>
  </si>
  <si>
    <t>0610318451101170030000</t>
  </si>
  <si>
    <t>真砂２丁目３番２号</t>
    <rPh sb="0" eb="2">
      <t>マサゴ</t>
    </rPh>
    <rPh sb="3" eb="5">
      <t>チョウメ</t>
    </rPh>
    <rPh sb="6" eb="7">
      <t>バン</t>
    </rPh>
    <rPh sb="8" eb="9">
      <t>ゴウ</t>
    </rPh>
    <phoneticPr fontId="7"/>
  </si>
  <si>
    <t>水尾幼稚園</t>
    <rPh sb="0" eb="2">
      <t>ミズオ</t>
    </rPh>
    <rPh sb="2" eb="5">
      <t>ヨウチエン</t>
    </rPh>
    <phoneticPr fontId="7"/>
  </si>
  <si>
    <t>0611818579203020030000</t>
  </si>
  <si>
    <t>南春日丘３丁目２番３号</t>
  </si>
  <si>
    <t>沢池幼稚園</t>
  </si>
  <si>
    <t>0611518646302030630000</t>
    <phoneticPr fontId="7"/>
  </si>
  <si>
    <t>B</t>
    <phoneticPr fontId="7"/>
  </si>
  <si>
    <t>西田中町１番６号</t>
  </si>
  <si>
    <t>茨木市立春日保育所</t>
  </si>
  <si>
    <t>0611118612001060030000</t>
    <phoneticPr fontId="7"/>
  </si>
  <si>
    <t>グループＡ　小計</t>
    <rPh sb="6" eb="8">
      <t>ショウケイ</t>
    </rPh>
    <phoneticPr fontId="7"/>
  </si>
  <si>
    <t>保健給食課</t>
    <rPh sb="0" eb="5">
      <t>ホケンキュウショクカ</t>
    </rPh>
    <phoneticPr fontId="7"/>
  </si>
  <si>
    <t>茨木市彩都はなだ１丁目３番５0号</t>
    <rPh sb="9" eb="11">
      <t>チョウメ</t>
    </rPh>
    <rPh sb="12" eb="13">
      <t>バン</t>
    </rPh>
    <rPh sb="15" eb="16">
      <t>ゴウ</t>
    </rPh>
    <phoneticPr fontId="7"/>
  </si>
  <si>
    <t>中学校給食センター</t>
    <rPh sb="0" eb="3">
      <t>チュウガッコウ</t>
    </rPh>
    <rPh sb="3" eb="5">
      <t>キュウショク</t>
    </rPh>
    <phoneticPr fontId="7"/>
  </si>
  <si>
    <t>0610118000000063020000</t>
  </si>
  <si>
    <t>地域コミュニティ課</t>
  </si>
  <si>
    <t>沢良宜東町５－３９</t>
  </si>
  <si>
    <t>玉櫛コミュニティセンター</t>
    <rPh sb="0" eb="2">
      <t>タマクシ</t>
    </rPh>
    <phoneticPr fontId="7"/>
  </si>
  <si>
    <t>0612218578005390030000</t>
  </si>
  <si>
    <t>上穂積２丁目　１３－３０</t>
  </si>
  <si>
    <t>茨木市立春日コミュニティセンター</t>
  </si>
  <si>
    <t>0611118626213300030000</t>
    <phoneticPr fontId="7"/>
  </si>
  <si>
    <t>舟木町１１－３５</t>
  </si>
  <si>
    <t>大池コミュニティセンター</t>
  </si>
  <si>
    <t>0611718556011350030000</t>
  </si>
  <si>
    <t>西河原２丁目７－１２</t>
  </si>
  <si>
    <t>三島コミュニティセンター</t>
  </si>
  <si>
    <t>0610318423207120130000</t>
  </si>
  <si>
    <t>水尾２丁目９－１５</t>
  </si>
  <si>
    <t>水尾コミュニティセンタ－</t>
  </si>
  <si>
    <t>0612318567209120030000</t>
  </si>
  <si>
    <t>桑田町１３－２９</t>
  </si>
  <si>
    <t>中津コミユニテイ－センタ－</t>
  </si>
  <si>
    <t>0611918558013290030000</t>
  </si>
  <si>
    <t>郡５丁目１２－１１</t>
  </si>
  <si>
    <t>郡コミュニティセンター</t>
  </si>
  <si>
    <t>0611218642512010030000</t>
  </si>
  <si>
    <t>畑田町３－６</t>
  </si>
  <si>
    <t>畑田コミユニテイセンタ－</t>
  </si>
  <si>
    <t>0611118615003520030000</t>
  </si>
  <si>
    <t>彩都あさぎ１丁目３－４</t>
  </si>
  <si>
    <t>彩都西コミュニティセンター</t>
  </si>
  <si>
    <t>0610818675103030030000</t>
  </si>
  <si>
    <t>スポーツ推進課</t>
    <rPh sb="4" eb="6">
      <t>スイシン</t>
    </rPh>
    <rPh sb="6" eb="7">
      <t>カ</t>
    </rPh>
    <phoneticPr fontId="7"/>
  </si>
  <si>
    <t>城の前町１－３－１</t>
  </si>
  <si>
    <t>西河原公園北</t>
  </si>
  <si>
    <t>0610418410001030130000</t>
  </si>
  <si>
    <t>市民課　</t>
  </si>
  <si>
    <t>大住町１８－１６</t>
  </si>
  <si>
    <t>斎場告別式場</t>
  </si>
  <si>
    <t>0610118505017160230000</t>
  </si>
  <si>
    <t>総務課　</t>
  </si>
  <si>
    <t>東中条町２－１３</t>
  </si>
  <si>
    <t>合同庁舎</t>
  </si>
  <si>
    <t>0610118525002080030000</t>
  </si>
  <si>
    <t>中央図書館　</t>
  </si>
  <si>
    <t>庄二丁目２６番１２号</t>
    <rPh sb="0" eb="1">
      <t>ショウ</t>
    </rPh>
    <rPh sb="1" eb="4">
      <t>ニチョウメ</t>
    </rPh>
    <rPh sb="6" eb="7">
      <t>バン</t>
    </rPh>
    <rPh sb="9" eb="10">
      <t>ゴウ</t>
    </rPh>
    <phoneticPr fontId="7"/>
  </si>
  <si>
    <t>庄栄図書館</t>
  </si>
  <si>
    <t>0610118431226050130000</t>
  </si>
  <si>
    <t>水尾三丁目３番１８号</t>
    <rPh sb="0" eb="2">
      <t>ミズオ</t>
    </rPh>
    <rPh sb="2" eb="5">
      <t>サンチョウメ</t>
    </rPh>
    <rPh sb="6" eb="7">
      <t>バン</t>
    </rPh>
    <rPh sb="9" eb="10">
      <t>ゴウ</t>
    </rPh>
    <phoneticPr fontId="7"/>
  </si>
  <si>
    <t>水尾図書館</t>
  </si>
  <si>
    <t>0610118567303180030000</t>
  </si>
  <si>
    <t>畑田町１番５１号</t>
    <rPh sb="0" eb="3">
      <t>ハタケダチョウ</t>
    </rPh>
    <rPh sb="4" eb="5">
      <t>バン</t>
    </rPh>
    <rPh sb="7" eb="8">
      <t>ゴウ</t>
    </rPh>
    <phoneticPr fontId="7"/>
  </si>
  <si>
    <t>中央図書館</t>
  </si>
  <si>
    <t>0610118615001480130000</t>
  </si>
  <si>
    <t>社会教育振興課　</t>
    <rPh sb="0" eb="2">
      <t>シャカイ</t>
    </rPh>
    <rPh sb="2" eb="4">
      <t>キョウイク</t>
    </rPh>
    <rPh sb="4" eb="6">
      <t>シンコウ</t>
    </rPh>
    <phoneticPr fontId="7"/>
  </si>
  <si>
    <t>大字銭原１１５</t>
    <rPh sb="0" eb="2">
      <t>オオアザ</t>
    </rPh>
    <rPh sb="2" eb="3">
      <t>ゼニ</t>
    </rPh>
    <rPh sb="3" eb="4">
      <t>ハラ</t>
    </rPh>
    <phoneticPr fontId="7"/>
  </si>
  <si>
    <t>青少年野外活動センター</t>
  </si>
  <si>
    <t>0610118680001035030000</t>
  </si>
  <si>
    <t>上中条二丁目１１番２２号</t>
    <rPh sb="0" eb="3">
      <t>カミチュウジョウ</t>
    </rPh>
    <rPh sb="3" eb="6">
      <t>ニチョウメ</t>
    </rPh>
    <rPh sb="8" eb="9">
      <t>バン</t>
    </rPh>
    <rPh sb="11" eb="12">
      <t>ゴウ</t>
    </rPh>
    <phoneticPr fontId="7"/>
  </si>
  <si>
    <t>上中条青少年センター</t>
  </si>
  <si>
    <t>0610118521211220130000</t>
  </si>
  <si>
    <t>社会教育振興課</t>
    <rPh sb="0" eb="6">
      <t>シャカイキョウイクシンコウ</t>
    </rPh>
    <rPh sb="6" eb="7">
      <t>カ</t>
    </rPh>
    <phoneticPr fontId="15"/>
  </si>
  <si>
    <t>天王二丁目13番71号</t>
    <rPh sb="0" eb="2">
      <t>テンノウ</t>
    </rPh>
    <rPh sb="2" eb="3">
      <t>ニ</t>
    </rPh>
    <rPh sb="3" eb="5">
      <t>チョウメ</t>
    </rPh>
    <rPh sb="7" eb="8">
      <t>バン</t>
    </rPh>
    <rPh sb="10" eb="11">
      <t>ゴウ</t>
    </rPh>
    <phoneticPr fontId="15"/>
  </si>
  <si>
    <t>天王公民館</t>
    <phoneticPr fontId="7"/>
  </si>
  <si>
    <t>0612418604213710030000</t>
    <phoneticPr fontId="7"/>
  </si>
  <si>
    <t>新郡山二丁目３０番５３号</t>
    <rPh sb="0" eb="3">
      <t>シンコオリヤマ</t>
    </rPh>
    <rPh sb="3" eb="6">
      <t>ニチョウメ</t>
    </rPh>
    <rPh sb="8" eb="9">
      <t>バン</t>
    </rPh>
    <rPh sb="11" eb="12">
      <t>ゴウ</t>
    </rPh>
    <phoneticPr fontId="7"/>
  </si>
  <si>
    <t>郡山公民館</t>
  </si>
  <si>
    <t>0610118649230200030000</t>
  </si>
  <si>
    <t>歴史文化財課</t>
    <rPh sb="0" eb="2">
      <t>レキシ</t>
    </rPh>
    <rPh sb="2" eb="6">
      <t>ブンカザイカ</t>
    </rPh>
    <phoneticPr fontId="7"/>
  </si>
  <si>
    <t>東奈良三丁目１２番１８号</t>
    <rPh sb="0" eb="3">
      <t>ヒガシナラ</t>
    </rPh>
    <rPh sb="3" eb="6">
      <t>サンチョウメ</t>
    </rPh>
    <rPh sb="8" eb="9">
      <t>バン</t>
    </rPh>
    <rPh sb="11" eb="12">
      <t>ゴウ</t>
    </rPh>
    <phoneticPr fontId="7"/>
  </si>
  <si>
    <t>文化財資料館</t>
  </si>
  <si>
    <t>0610118565312180030000</t>
  </si>
  <si>
    <t>宮島２丁目７－１</t>
  </si>
  <si>
    <t>公園等電気（島三号公園）</t>
    <rPh sb="6" eb="7">
      <t>シマ</t>
    </rPh>
    <rPh sb="7" eb="9">
      <t>サンゴウ</t>
    </rPh>
    <rPh sb="9" eb="11">
      <t>コウエン</t>
    </rPh>
    <phoneticPr fontId="7"/>
  </si>
  <si>
    <t>0610118591208010030000</t>
  </si>
  <si>
    <t>人権・男女共生課　</t>
    <rPh sb="5" eb="7">
      <t>キョウセイ</t>
    </rPh>
    <rPh sb="7" eb="8">
      <t>カ</t>
    </rPh>
    <phoneticPr fontId="7"/>
  </si>
  <si>
    <t>豊川四丁目４番２８号</t>
    <rPh sb="2" eb="5">
      <t>ヨンチョウメ</t>
    </rPh>
    <rPh sb="6" eb="7">
      <t>バン</t>
    </rPh>
    <rPh sb="9" eb="10">
      <t>ゴウ</t>
    </rPh>
    <phoneticPr fontId="7"/>
  </si>
  <si>
    <t>豊川いのち・愛・ゆめセンター</t>
  </si>
  <si>
    <t>0610118667404280030000</t>
  </si>
  <si>
    <t>総持寺二丁目５番３６号</t>
    <rPh sb="0" eb="3">
      <t>ソウジジ</t>
    </rPh>
    <rPh sb="3" eb="6">
      <t>ニチョウメ</t>
    </rPh>
    <rPh sb="7" eb="8">
      <t>バン</t>
    </rPh>
    <rPh sb="10" eb="11">
      <t>ゴウ</t>
    </rPh>
    <phoneticPr fontId="7"/>
  </si>
  <si>
    <t>総持寺いのち・愛・ゆめセンター</t>
  </si>
  <si>
    <t>0610118451205360030000</t>
  </si>
  <si>
    <t>豊川五丁目１０番２８号</t>
    <rPh sb="7" eb="8">
      <t>バン</t>
    </rPh>
    <rPh sb="10" eb="11">
      <t>ゴウ</t>
    </rPh>
    <phoneticPr fontId="7"/>
  </si>
  <si>
    <t>豊川いのち・愛・ゆめセンター分館</t>
  </si>
  <si>
    <t>0610118667510280030000</t>
  </si>
  <si>
    <t>沢良宜浜三丁目１２番１９号</t>
    <rPh sb="0" eb="4">
      <t>サワラギハマ</t>
    </rPh>
    <rPh sb="4" eb="7">
      <t>サンチョウメ</t>
    </rPh>
    <rPh sb="9" eb="10">
      <t>バン</t>
    </rPh>
    <rPh sb="12" eb="13">
      <t>ゴウ</t>
    </rPh>
    <phoneticPr fontId="7"/>
  </si>
  <si>
    <t>沢良宜いのち・愛・ゆめセンター</t>
  </si>
  <si>
    <t>0610118583312190030000</t>
  </si>
  <si>
    <t>元町４番７号</t>
    <rPh sb="0" eb="2">
      <t>モトマチ</t>
    </rPh>
    <rPh sb="3" eb="4">
      <t>バン</t>
    </rPh>
    <rPh sb="5" eb="6">
      <t>ゴウ</t>
    </rPh>
    <phoneticPr fontId="7"/>
  </si>
  <si>
    <t>男女共生センターローズＷＡＭ</t>
  </si>
  <si>
    <t>0610118509004070230000</t>
  </si>
  <si>
    <t>大住町１７－１５</t>
    <rPh sb="0" eb="3">
      <t>オオスミチョウ</t>
    </rPh>
    <phoneticPr fontId="7"/>
  </si>
  <si>
    <t>市立斎場</t>
  </si>
  <si>
    <t>0610118505017150030000</t>
  </si>
  <si>
    <t>北春日丘四丁目１２番３５号</t>
    <rPh sb="9" eb="10">
      <t>バン</t>
    </rPh>
    <rPh sb="12" eb="13">
      <t>ゴウ</t>
    </rPh>
    <phoneticPr fontId="7"/>
  </si>
  <si>
    <t>春日丘運動広場</t>
  </si>
  <si>
    <t>0610118645411230130000</t>
  </si>
  <si>
    <t>西福井三丁目３０番４５号</t>
    <rPh sb="0" eb="3">
      <t>ニシフクイ</t>
    </rPh>
    <rPh sb="3" eb="6">
      <t>サンチョウメ</t>
    </rPh>
    <rPh sb="8" eb="9">
      <t>バン</t>
    </rPh>
    <rPh sb="11" eb="12">
      <t>ゴウ</t>
    </rPh>
    <phoneticPr fontId="7"/>
  </si>
  <si>
    <t>福井市民体育館</t>
  </si>
  <si>
    <t>0610118652330450030000</t>
  </si>
  <si>
    <t>島三丁目８番１９号</t>
    <rPh sb="0" eb="1">
      <t>シマ</t>
    </rPh>
    <rPh sb="1" eb="4">
      <t>サンチョウメ</t>
    </rPh>
    <rPh sb="5" eb="6">
      <t>バン</t>
    </rPh>
    <rPh sb="8" eb="9">
      <t>ゴウ</t>
    </rPh>
    <phoneticPr fontId="7"/>
  </si>
  <si>
    <t>南市民体育館</t>
  </si>
  <si>
    <t>0610118584308190030000</t>
  </si>
  <si>
    <t>文化振興課</t>
    <rPh sb="0" eb="2">
      <t>ブンカ</t>
    </rPh>
    <rPh sb="2" eb="4">
      <t>シンコウ</t>
    </rPh>
    <rPh sb="4" eb="5">
      <t>カ</t>
    </rPh>
    <phoneticPr fontId="7"/>
  </si>
  <si>
    <t>畑田町１番４３号</t>
    <rPh sb="0" eb="3">
      <t>ハタケダチョウ</t>
    </rPh>
    <rPh sb="4" eb="5">
      <t>バン</t>
    </rPh>
    <rPh sb="7" eb="8">
      <t>ゴウ</t>
    </rPh>
    <phoneticPr fontId="7"/>
  </si>
  <si>
    <t>生涯学習センター</t>
  </si>
  <si>
    <t>0610118615009350230000</t>
  </si>
  <si>
    <t>上中条二丁目１２番２８号</t>
    <rPh sb="0" eb="3">
      <t>カミチュウジョウ</t>
    </rPh>
    <rPh sb="3" eb="6">
      <t>ニチョウメ</t>
    </rPh>
    <rPh sb="8" eb="9">
      <t>バン</t>
    </rPh>
    <rPh sb="11" eb="12">
      <t>ゴウ</t>
    </rPh>
    <phoneticPr fontId="7"/>
  </si>
  <si>
    <t>上中条分室</t>
  </si>
  <si>
    <t>0610118521212290030000</t>
  </si>
  <si>
    <t>A</t>
    <phoneticPr fontId="7"/>
  </si>
  <si>
    <r>
      <t>交流
3相3線式
60</t>
    </r>
    <r>
      <rPr>
        <sz val="25"/>
        <color indexed="8"/>
        <rFont val="ＭＳ Ｐゴシック"/>
        <family val="3"/>
        <charset val="128"/>
      </rPr>
      <t>ﾍﾙﾂ</t>
    </r>
    <rPh sb="0" eb="2">
      <t>コウリュウ</t>
    </rPh>
    <rPh sb="4" eb="5">
      <t>ソウ</t>
    </rPh>
    <rPh sb="6" eb="7">
      <t>セン</t>
    </rPh>
    <rPh sb="7" eb="8">
      <t>シキ</t>
    </rPh>
    <phoneticPr fontId="7"/>
  </si>
  <si>
    <t>駅前三丁目８番１３号</t>
    <rPh sb="0" eb="2">
      <t>エキマエ</t>
    </rPh>
    <rPh sb="2" eb="5">
      <t>サンチョウメ</t>
    </rPh>
    <rPh sb="6" eb="7">
      <t>バン</t>
    </rPh>
    <rPh sb="9" eb="10">
      <t>ゴウ</t>
    </rPh>
    <phoneticPr fontId="7"/>
  </si>
  <si>
    <t>市庁舎本館</t>
  </si>
  <si>
    <t>0610118522308130130000</t>
    <phoneticPr fontId="7"/>
  </si>
  <si>
    <t>使用量
(kwh)</t>
    <phoneticPr fontId="7"/>
  </si>
  <si>
    <t>施設担当課</t>
    <rPh sb="2" eb="4">
      <t>タントウ</t>
    </rPh>
    <rPh sb="4" eb="5">
      <t>カ</t>
    </rPh>
    <phoneticPr fontId="7"/>
  </si>
  <si>
    <t>住所</t>
    <rPh sb="0" eb="2">
      <t>ジュウショ</t>
    </rPh>
    <phoneticPr fontId="7"/>
  </si>
  <si>
    <t>施設名</t>
  </si>
  <si>
    <t>供給地点番号</t>
    <rPh sb="0" eb="2">
      <t>キョウキュウ</t>
    </rPh>
    <rPh sb="2" eb="4">
      <t>チテン</t>
    </rPh>
    <rPh sb="4" eb="6">
      <t>バンゴウ</t>
    </rPh>
    <phoneticPr fontId="7"/>
  </si>
  <si>
    <t>No</t>
    <phoneticPr fontId="7"/>
  </si>
  <si>
    <t>合計</t>
  </si>
  <si>
    <t>３月</t>
    <phoneticPr fontId="7"/>
  </si>
  <si>
    <t>２月</t>
    <phoneticPr fontId="7"/>
  </si>
  <si>
    <t>12月</t>
    <phoneticPr fontId="7"/>
  </si>
  <si>
    <t>11月</t>
    <phoneticPr fontId="7"/>
  </si>
  <si>
    <t>10月</t>
    <phoneticPr fontId="7"/>
  </si>
  <si>
    <t>９月</t>
    <phoneticPr fontId="7"/>
  </si>
  <si>
    <t>８月</t>
    <phoneticPr fontId="7"/>
  </si>
  <si>
    <t>７月</t>
    <phoneticPr fontId="7"/>
  </si>
  <si>
    <t>６月</t>
    <phoneticPr fontId="7"/>
  </si>
  <si>
    <t>５月</t>
    <phoneticPr fontId="7"/>
  </si>
  <si>
    <t>R7 ４月</t>
    <phoneticPr fontId="7"/>
  </si>
  <si>
    <t>施設
ｸﾞﾙｰﾌﾟ</t>
    <rPh sb="0" eb="2">
      <t>シセツ</t>
    </rPh>
    <phoneticPr fontId="7"/>
  </si>
  <si>
    <t>電力量
（kwh/年）</t>
    <rPh sb="0" eb="2">
      <t>デンリョク</t>
    </rPh>
    <rPh sb="2" eb="3">
      <t>リョウ</t>
    </rPh>
    <phoneticPr fontId="7"/>
  </si>
  <si>
    <t>契約電力
（KW/月）</t>
    <rPh sb="0" eb="2">
      <t>ケイヤク</t>
    </rPh>
    <rPh sb="2" eb="4">
      <t>デンリョク</t>
    </rPh>
    <rPh sb="9" eb="10">
      <t>ツキ</t>
    </rPh>
    <phoneticPr fontId="7"/>
  </si>
  <si>
    <t>力率
（％）</t>
    <rPh sb="0" eb="1">
      <t>リキ</t>
    </rPh>
    <rPh sb="1" eb="2">
      <t>リツ</t>
    </rPh>
    <phoneticPr fontId="7"/>
  </si>
  <si>
    <t>ｱﾝｼﾗﾘｰ
ｻｰﾋﾞｽ
対象容量
(kw)</t>
    <rPh sb="13" eb="15">
      <t>タイショウ</t>
    </rPh>
    <rPh sb="15" eb="17">
      <t>ヨウリョウ</t>
    </rPh>
    <phoneticPr fontId="7"/>
  </si>
  <si>
    <t>受電
回線
数</t>
    <rPh sb="0" eb="2">
      <t>ジュデン</t>
    </rPh>
    <rPh sb="3" eb="5">
      <t>カイセン</t>
    </rPh>
    <rPh sb="6" eb="7">
      <t>カズ</t>
    </rPh>
    <phoneticPr fontId="7"/>
  </si>
  <si>
    <t>電気方式
及び
周波数</t>
    <rPh sb="0" eb="2">
      <t>デンキ</t>
    </rPh>
    <rPh sb="2" eb="4">
      <t>ホウシキ</t>
    </rPh>
    <rPh sb="5" eb="6">
      <t>オヨ</t>
    </rPh>
    <rPh sb="8" eb="11">
      <t>シュウハスウ</t>
    </rPh>
    <phoneticPr fontId="7"/>
  </si>
  <si>
    <t>受電
標準電圧
（V)</t>
    <rPh sb="0" eb="2">
      <t>ジュデン</t>
    </rPh>
    <rPh sb="3" eb="5">
      <t>ヒョウジュン</t>
    </rPh>
    <rPh sb="5" eb="7">
      <t>デンアツ</t>
    </rPh>
    <phoneticPr fontId="7"/>
  </si>
  <si>
    <t>負荷率</t>
    <rPh sb="0" eb="2">
      <t>フカ</t>
    </rPh>
    <rPh sb="2" eb="3">
      <t>リツ</t>
    </rPh>
    <phoneticPr fontId="7"/>
  </si>
  <si>
    <t>電気供給施設</t>
    <rPh sb="0" eb="2">
      <t>デンキ</t>
    </rPh>
    <rPh sb="2" eb="4">
      <t>キョウキュウ</t>
    </rPh>
    <rPh sb="4" eb="6">
      <t>シセツ</t>
    </rPh>
    <phoneticPr fontId="7"/>
  </si>
  <si>
    <t>月別電力量</t>
    <rPh sb="0" eb="2">
      <t>ツキベツ</t>
    </rPh>
    <rPh sb="2" eb="5">
      <t>デンリョクリョウ</t>
    </rPh>
    <phoneticPr fontId="7"/>
  </si>
  <si>
    <t>↓チェック欄</t>
    <rPh sb="5" eb="6">
      <t>ラン</t>
    </rPh>
    <phoneticPr fontId="7"/>
  </si>
  <si>
    <t>施設一覧表（高圧）</t>
    <rPh sb="0" eb="2">
      <t>シセツ</t>
    </rPh>
    <rPh sb="2" eb="4">
      <t>イチラン</t>
    </rPh>
    <rPh sb="4" eb="5">
      <t>ヒョウ</t>
    </rPh>
    <rPh sb="6" eb="8">
      <t>コウアツ</t>
    </rPh>
    <phoneticPr fontId="7"/>
  </si>
  <si>
    <t>-</t>
  </si>
  <si>
    <t>自家発補給電力の契約電力（2,300ｋｗ）をf含まず</t>
    <rPh sb="23" eb="24">
      <t>フク</t>
    </rPh>
    <phoneticPr fontId="1"/>
  </si>
  <si>
    <t>R8　１月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</si>
</sst>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 "/>
  </numFmts>
  <fonts count="2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8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18"/>
      <color indexed="81"/>
      <name val="MS P ゴシック"/>
      <family val="3"/>
      <charset val="128"/>
    </font>
    <font>
      <b/>
      <sz val="28"/>
      <color theme="1"/>
      <name val="游ゴシック"/>
      <family val="3"/>
      <charset val="128"/>
      <scheme val="minor"/>
    </font>
    <font>
      <sz val="30"/>
      <color theme="1"/>
      <name val="游ゴシック"/>
      <family val="3"/>
      <charset val="128"/>
      <scheme val="minor"/>
    </font>
    <font>
      <b/>
      <sz val="16"/>
      <color indexed="81"/>
      <name val="MS P ゴシック"/>
      <family val="3"/>
      <charset val="128"/>
    </font>
    <font>
      <sz val="25"/>
      <color indexed="8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0" fontId="3" fillId="0" borderId="0" xfId="2" applyNumberFormat="1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38" fontId="3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38" fontId="8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/>
    </xf>
    <xf numFmtId="10" fontId="8" fillId="0" borderId="0" xfId="2" applyNumberFormat="1" applyFont="1" applyFill="1">
      <alignment vertical="center"/>
    </xf>
    <xf numFmtId="0" fontId="8" fillId="2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38" fontId="9" fillId="0" borderId="1" xfId="1" applyFont="1" applyFill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38" fontId="9" fillId="0" borderId="3" xfId="1" applyFont="1" applyFill="1" applyBorder="1">
      <alignment vertical="center"/>
    </xf>
    <xf numFmtId="38" fontId="9" fillId="0" borderId="4" xfId="1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38" fontId="10" fillId="0" borderId="6" xfId="1" applyFont="1" applyFill="1" applyBorder="1">
      <alignment vertical="center"/>
    </xf>
    <xf numFmtId="38" fontId="9" fillId="0" borderId="6" xfId="1" applyFont="1" applyFill="1" applyBorder="1">
      <alignment vertical="center"/>
    </xf>
    <xf numFmtId="38" fontId="9" fillId="0" borderId="7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10" fontId="9" fillId="0" borderId="6" xfId="2" applyNumberFormat="1" applyFont="1" applyFill="1" applyBorder="1">
      <alignment vertical="center"/>
    </xf>
    <xf numFmtId="38" fontId="9" fillId="0" borderId="6" xfId="1" applyFont="1" applyFill="1" applyBorder="1" applyAlignment="1">
      <alignment horizontal="center" vertical="center" shrinkToFit="1"/>
    </xf>
    <xf numFmtId="38" fontId="6" fillId="0" borderId="6" xfId="1" applyFont="1" applyFill="1" applyBorder="1" applyAlignment="1">
      <alignment vertical="center" shrinkToFit="1"/>
    </xf>
    <xf numFmtId="49" fontId="6" fillId="0" borderId="6" xfId="3" applyNumberFormat="1" applyFont="1" applyFill="1" applyBorder="1">
      <alignment vertical="center"/>
    </xf>
    <xf numFmtId="0" fontId="3" fillId="0" borderId="10" xfId="0" applyFont="1" applyFill="1" applyBorder="1">
      <alignment vertical="center"/>
    </xf>
    <xf numFmtId="38" fontId="10" fillId="0" borderId="12" xfId="1" applyFont="1" applyFill="1" applyBorder="1">
      <alignment vertical="center"/>
    </xf>
    <xf numFmtId="38" fontId="9" fillId="0" borderId="12" xfId="1" applyFont="1" applyFill="1" applyBorder="1">
      <alignment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right" vertical="center"/>
    </xf>
    <xf numFmtId="10" fontId="9" fillId="0" borderId="12" xfId="2" applyNumberFormat="1" applyFont="1" applyFill="1" applyBorder="1">
      <alignment vertical="center"/>
    </xf>
    <xf numFmtId="38" fontId="6" fillId="0" borderId="12" xfId="1" applyFont="1" applyFill="1" applyBorder="1" applyAlignment="1">
      <alignment horizontal="center" vertical="center" shrinkToFit="1"/>
    </xf>
    <xf numFmtId="38" fontId="6" fillId="0" borderId="12" xfId="1" applyFont="1" applyFill="1" applyBorder="1" applyAlignment="1">
      <alignment vertical="center" shrinkToFit="1"/>
    </xf>
    <xf numFmtId="0" fontId="6" fillId="0" borderId="12" xfId="3" applyNumberFormat="1" applyFont="1" applyFill="1" applyBorder="1">
      <alignment vertical="center"/>
    </xf>
    <xf numFmtId="38" fontId="9" fillId="0" borderId="3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 wrapText="1"/>
    </xf>
    <xf numFmtId="38" fontId="13" fillId="0" borderId="16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vertical="center" wrapText="1"/>
    </xf>
    <xf numFmtId="10" fontId="14" fillId="0" borderId="6" xfId="2" applyNumberFormat="1" applyFont="1" applyFill="1" applyBorder="1">
      <alignment vertical="center"/>
    </xf>
    <xf numFmtId="38" fontId="6" fillId="0" borderId="6" xfId="1" applyFont="1" applyFill="1" applyBorder="1" applyAlignment="1">
      <alignment horizontal="center" vertical="center" shrinkToFit="1"/>
    </xf>
    <xf numFmtId="0" fontId="6" fillId="0" borderId="6" xfId="3" applyNumberFormat="1" applyFont="1" applyFill="1" applyBorder="1">
      <alignment vertical="center"/>
    </xf>
    <xf numFmtId="38" fontId="9" fillId="0" borderId="16" xfId="1" applyFont="1" applyFill="1" applyBorder="1" applyAlignment="1">
      <alignment horizontal="center" vertical="center"/>
    </xf>
    <xf numFmtId="49" fontId="6" fillId="0" borderId="12" xfId="3" applyNumberFormat="1" applyFont="1" applyFill="1" applyBorder="1">
      <alignment vertical="center"/>
    </xf>
    <xf numFmtId="38" fontId="10" fillId="0" borderId="3" xfId="1" applyFont="1" applyFill="1" applyBorder="1">
      <alignment vertical="center"/>
    </xf>
    <xf numFmtId="0" fontId="3" fillId="0" borderId="18" xfId="0" applyFont="1" applyFill="1" applyBorder="1">
      <alignment vertical="center"/>
    </xf>
    <xf numFmtId="38" fontId="9" fillId="0" borderId="3" xfId="1" applyNumberFormat="1" applyFont="1" applyFill="1" applyBorder="1">
      <alignment vertical="center"/>
    </xf>
    <xf numFmtId="38" fontId="10" fillId="0" borderId="3" xfId="1" applyNumberFormat="1" applyFont="1" applyFill="1" applyBorder="1">
      <alignment vertical="center"/>
    </xf>
    <xf numFmtId="38" fontId="9" fillId="0" borderId="12" xfId="1" applyFont="1" applyFill="1" applyBorder="1" applyAlignment="1">
      <alignment horizontal="center" vertical="center" shrinkToFit="1"/>
    </xf>
    <xf numFmtId="38" fontId="6" fillId="0" borderId="22" xfId="1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top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19" fillId="0" borderId="0" xfId="0" applyNumberFormat="1" applyFont="1" applyFill="1" applyAlignment="1">
      <alignment vertical="top"/>
    </xf>
    <xf numFmtId="177" fontId="19" fillId="2" borderId="0" xfId="0" applyNumberFormat="1" applyFont="1" applyFill="1" applyAlignment="1">
      <alignment vertical="top"/>
    </xf>
    <xf numFmtId="177" fontId="19" fillId="0" borderId="0" xfId="0" applyNumberFormat="1" applyFont="1" applyFill="1" applyAlignment="1">
      <alignment horizontal="left" vertical="top"/>
    </xf>
    <xf numFmtId="177" fontId="20" fillId="0" borderId="0" xfId="0" applyNumberFormat="1" applyFont="1" applyFill="1" applyAlignment="1">
      <alignment horizontal="left" vertical="top"/>
    </xf>
    <xf numFmtId="38" fontId="6" fillId="2" borderId="6" xfId="1" applyFont="1" applyFill="1" applyBorder="1" applyAlignment="1">
      <alignment horizontal="center" vertical="center" shrinkToFit="1"/>
    </xf>
    <xf numFmtId="38" fontId="8" fillId="0" borderId="22" xfId="1" applyFont="1" applyFill="1" applyBorder="1" applyAlignment="1">
      <alignment horizontal="center" vertical="center" wrapText="1"/>
    </xf>
    <xf numFmtId="38" fontId="11" fillId="0" borderId="12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38" fontId="18" fillId="0" borderId="22" xfId="1" applyFont="1" applyFill="1" applyBorder="1" applyAlignment="1">
      <alignment horizontal="center" vertical="center" wrapText="1"/>
    </xf>
    <xf numFmtId="38" fontId="17" fillId="0" borderId="22" xfId="1" applyFont="1" applyFill="1" applyBorder="1" applyAlignment="1">
      <alignment horizontal="center" vertical="center" wrapText="1"/>
    </xf>
    <xf numFmtId="38" fontId="11" fillId="0" borderId="12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17" xfId="1" applyFont="1" applyFill="1" applyBorder="1" applyAlignment="1">
      <alignment horizontal="center" vertical="center"/>
    </xf>
    <xf numFmtId="38" fontId="11" fillId="0" borderId="20" xfId="1" applyFont="1" applyFill="1" applyBorder="1" applyAlignment="1">
      <alignment horizontal="center" vertical="center"/>
    </xf>
    <xf numFmtId="38" fontId="11" fillId="0" borderId="19" xfId="1" applyFont="1" applyFill="1" applyBorder="1" applyAlignment="1">
      <alignment horizontal="center" vertical="center"/>
    </xf>
    <xf numFmtId="177" fontId="11" fillId="0" borderId="0" xfId="0" applyNumberFormat="1" applyFont="1" applyFill="1" applyAlignment="1">
      <alignment horizontal="left" vertical="top"/>
    </xf>
    <xf numFmtId="38" fontId="8" fillId="0" borderId="22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38" fontId="9" fillId="0" borderId="21" xfId="1" applyFont="1" applyFill="1" applyBorder="1" applyAlignment="1">
      <alignment horizontal="center" vertical="center" wrapText="1" shrinkToFit="1"/>
    </xf>
    <xf numFmtId="38" fontId="9" fillId="0" borderId="8" xfId="1" applyFont="1" applyFill="1" applyBorder="1" applyAlignment="1">
      <alignment horizontal="center" vertical="center" wrapText="1" shrinkToFit="1"/>
    </xf>
    <xf numFmtId="0" fontId="0" fillId="0" borderId="8" xfId="0" applyFont="1" applyFill="1" applyBorder="1" applyAlignment="1">
      <alignment horizontal="center" vertical="center" wrapText="1" shrinkToFit="1"/>
    </xf>
    <xf numFmtId="38" fontId="9" fillId="0" borderId="21" xfId="1" applyFont="1" applyFill="1" applyBorder="1" applyAlignment="1">
      <alignment horizontal="center" vertical="center" shrinkToFit="1"/>
    </xf>
    <xf numFmtId="38" fontId="9" fillId="0" borderId="8" xfId="1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38" fontId="18" fillId="0" borderId="6" xfId="1" applyFont="1" applyFill="1" applyBorder="1" applyAlignment="1">
      <alignment horizontal="center" vertical="center" wrapText="1"/>
    </xf>
    <xf numFmtId="10" fontId="8" fillId="0" borderId="22" xfId="2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top" shrinkToFit="1"/>
    </xf>
    <xf numFmtId="177" fontId="6" fillId="0" borderId="6" xfId="0" applyNumberFormat="1" applyFont="1" applyFill="1" applyBorder="1" applyAlignment="1">
      <alignment horizontal="center" vertical="top" shrinkToFit="1"/>
    </xf>
    <xf numFmtId="10" fontId="8" fillId="0" borderId="6" xfId="2" applyNumberFormat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 wrapText="1"/>
    </xf>
    <xf numFmtId="38" fontId="17" fillId="0" borderId="6" xfId="1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6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38" fontId="10" fillId="0" borderId="6" xfId="1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91\&#32207;&#21209;&#37096;$\010&#32207;&#21209;&#35506;\&#12304;998&#12305;&#38750;&#26263;&#21495;&#21270;\&#22338;&#20803;\&#9734;&#9733;&#20837;&#26413;&#38306;&#20418;\&#9733;&#38651;&#27671;\&#9733;&#9733;&#65330;&#65300;&#24180;&#24230;&#20837;&#26413;&#29992;\&#12304;00&#12305;&#21508;&#35506;&#29031;&#20250;&#65288;&#20837;&#26413;&#23550;&#35937;&#12398;&#26377;&#28961;&#65289;\&#12304;01&#12305;&#21508;&#35506;&#29031;&#20250;\&#22238;&#31572;\&#9733;&#9733;1.&#38651;&#21147;&#65306;&#35519;&#26619;&#23550;&#35937;&#26045;&#35373;&#19968;&#35239;&#65288;&#12414;&#12392;&#1241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高圧 "/>
      <sheetName val="②低圧 (従量電灯Ａ) "/>
      <sheetName val="③低圧 (従量電灯Ｂ) "/>
      <sheetName val="④低圧(低圧電力)"/>
    </sheetNames>
    <sheetDataSet>
      <sheetData sheetId="0" refreshError="1">
        <row r="3">
          <cell r="D3" t="str">
            <v>0610118522308130130000</v>
          </cell>
          <cell r="E3" t="str">
            <v>市庁舎本館</v>
          </cell>
          <cell r="F3" t="str">
            <v>駅前三丁目８番１３号</v>
          </cell>
          <cell r="G3" t="str">
            <v>総務課　</v>
          </cell>
        </row>
        <row r="4">
          <cell r="D4" t="str">
            <v>0610118521212290030000</v>
          </cell>
          <cell r="E4" t="str">
            <v>上中条分室</v>
          </cell>
          <cell r="F4" t="str">
            <v>上中条二丁目１２番２８号</v>
          </cell>
          <cell r="G4" t="str">
            <v>総務課　</v>
          </cell>
        </row>
        <row r="5">
          <cell r="D5" t="str">
            <v>0610118615009350230000</v>
          </cell>
          <cell r="E5" t="str">
            <v>生涯学習センター</v>
          </cell>
          <cell r="F5" t="str">
            <v>畑田町１番４３号</v>
          </cell>
          <cell r="G5" t="str">
            <v>文化振興課</v>
          </cell>
        </row>
        <row r="6">
          <cell r="D6" t="str">
            <v>0610118584308190030000</v>
          </cell>
          <cell r="E6" t="str">
            <v>南市民体育館</v>
          </cell>
          <cell r="F6" t="str">
            <v>島三丁目８番１９号</v>
          </cell>
          <cell r="G6" t="str">
            <v>スポーツ推進課</v>
          </cell>
        </row>
        <row r="7">
          <cell r="D7" t="str">
            <v>0610118652330450030000</v>
          </cell>
          <cell r="E7" t="str">
            <v>福井市民体育館</v>
          </cell>
          <cell r="F7" t="str">
            <v>西福井三丁目３０番４５号</v>
          </cell>
          <cell r="G7" t="str">
            <v>スポーツ推進課</v>
          </cell>
        </row>
        <row r="8">
          <cell r="D8" t="str">
            <v>0610118645411230130000</v>
          </cell>
          <cell r="E8" t="str">
            <v>春日丘運動広場</v>
          </cell>
          <cell r="F8" t="str">
            <v>北春日丘四丁目１２番３５号</v>
          </cell>
          <cell r="G8" t="str">
            <v>スポーツ推進課</v>
          </cell>
        </row>
        <row r="9">
          <cell r="D9" t="str">
            <v>0610118505017150030000</v>
          </cell>
          <cell r="E9" t="str">
            <v>市立斎場</v>
          </cell>
          <cell r="F9" t="str">
            <v>大住町１７－１５</v>
          </cell>
          <cell r="G9" t="str">
            <v>市民課　</v>
          </cell>
        </row>
        <row r="10">
          <cell r="D10" t="str">
            <v>0610118509004070230000</v>
          </cell>
          <cell r="E10" t="str">
            <v>男女共生センターローズＷＡＭ</v>
          </cell>
          <cell r="F10" t="str">
            <v>元町４番７号</v>
          </cell>
          <cell r="G10" t="str">
            <v>人権・男女共生課　</v>
          </cell>
        </row>
        <row r="11">
          <cell r="D11" t="str">
            <v>0610118583312190030000</v>
          </cell>
          <cell r="E11" t="str">
            <v>沢良宜いのち・愛・ゆめセンター</v>
          </cell>
          <cell r="F11" t="str">
            <v>沢良宜浜三丁目１２番１９号</v>
          </cell>
          <cell r="G11" t="str">
            <v>人権・男女共生課　</v>
          </cell>
        </row>
        <row r="12">
          <cell r="D12" t="str">
            <v>0610118667510280030000</v>
          </cell>
          <cell r="E12" t="str">
            <v>豊川いのち・愛・ゆめセンター分館</v>
          </cell>
          <cell r="F12" t="str">
            <v>豊川五丁目１０番２８号</v>
          </cell>
          <cell r="G12" t="str">
            <v>人権・男女共生課　</v>
          </cell>
        </row>
        <row r="13">
          <cell r="D13" t="str">
            <v>0610118451205360030000</v>
          </cell>
          <cell r="E13" t="str">
            <v>総持寺いのち・愛・ゆめセンター</v>
          </cell>
          <cell r="F13" t="str">
            <v>総持寺二丁目５番３６号</v>
          </cell>
          <cell r="G13" t="str">
            <v>人権・男女共生課　</v>
          </cell>
        </row>
        <row r="14">
          <cell r="D14" t="str">
            <v>0610118667404280030000</v>
          </cell>
          <cell r="E14" t="str">
            <v>豊川いのち・愛・ゆめセンター</v>
          </cell>
          <cell r="F14" t="str">
            <v>豊川四丁目４番２８号</v>
          </cell>
          <cell r="G14" t="str">
            <v>人権・男女共生課　</v>
          </cell>
        </row>
        <row r="15">
          <cell r="D15" t="str">
            <v>0610118591208010030000</v>
          </cell>
          <cell r="E15" t="str">
            <v>公園等電気（島三号公園）</v>
          </cell>
          <cell r="F15" t="str">
            <v>宮島２丁目７－１</v>
          </cell>
          <cell r="G15" t="str">
            <v>スポーツ推進課</v>
          </cell>
        </row>
        <row r="16">
          <cell r="D16" t="str">
            <v>0610118565312180030000</v>
          </cell>
          <cell r="E16" t="str">
            <v>文化財資料館</v>
          </cell>
          <cell r="F16" t="str">
            <v>東奈良三丁目１２番１８号</v>
          </cell>
          <cell r="G16" t="str">
            <v>歴史文化財課</v>
          </cell>
        </row>
        <row r="17">
          <cell r="D17" t="str">
            <v>0610118649230200030000</v>
          </cell>
          <cell r="E17" t="str">
            <v>郡山公民館</v>
          </cell>
          <cell r="F17" t="str">
            <v>新郡山二丁目３０番５３号</v>
          </cell>
          <cell r="G17" t="str">
            <v>社会教育振興課　</v>
          </cell>
        </row>
        <row r="18">
          <cell r="D18" t="str">
            <v>0610118521211220130000</v>
          </cell>
          <cell r="E18" t="str">
            <v>上中条青少年センター</v>
          </cell>
          <cell r="F18" t="str">
            <v>上中条二丁目１１番２２号</v>
          </cell>
          <cell r="G18" t="str">
            <v>社会教育振興課　</v>
          </cell>
        </row>
        <row r="19">
          <cell r="D19" t="str">
            <v>0610118680001035030000</v>
          </cell>
          <cell r="E19" t="str">
            <v>青少年野外活動センター</v>
          </cell>
          <cell r="F19" t="str">
            <v>大字銭原１１５</v>
          </cell>
          <cell r="G19" t="str">
            <v>社会教育振興課　</v>
          </cell>
        </row>
        <row r="20">
          <cell r="D20" t="str">
            <v>0610118615001480130000</v>
          </cell>
          <cell r="E20" t="str">
            <v>中央図書館</v>
          </cell>
          <cell r="F20" t="str">
            <v>畑田町１番５１号</v>
          </cell>
          <cell r="G20" t="str">
            <v>中央図書館　</v>
          </cell>
        </row>
        <row r="21">
          <cell r="D21" t="str">
            <v>0610118567303180030000</v>
          </cell>
          <cell r="E21" t="str">
            <v>水尾図書館</v>
          </cell>
          <cell r="F21" t="str">
            <v>水尾三丁目３番１８号</v>
          </cell>
          <cell r="G21" t="str">
            <v>中央図書館　</v>
          </cell>
        </row>
        <row r="22">
          <cell r="D22" t="str">
            <v>0610118431226050130000</v>
          </cell>
          <cell r="E22" t="str">
            <v>庄栄図書館</v>
          </cell>
          <cell r="F22" t="str">
            <v>庄二丁目２６番１２号</v>
          </cell>
          <cell r="G22" t="str">
            <v>中央図書館　</v>
          </cell>
        </row>
        <row r="23">
          <cell r="D23" t="str">
            <v>0610118525002080030000</v>
          </cell>
          <cell r="E23" t="str">
            <v>合同庁舎</v>
          </cell>
          <cell r="F23" t="str">
            <v>東中条町２－１３</v>
          </cell>
          <cell r="G23" t="str">
            <v>総務課　</v>
          </cell>
        </row>
        <row r="24">
          <cell r="D24" t="str">
            <v>0610118505017160230000</v>
          </cell>
          <cell r="E24" t="str">
            <v>斎場告別式場</v>
          </cell>
          <cell r="F24" t="str">
            <v>大住町１８－１６</v>
          </cell>
          <cell r="G24" t="str">
            <v>市民課　</v>
          </cell>
        </row>
        <row r="25">
          <cell r="D25" t="str">
            <v>0610418410001030130000</v>
          </cell>
          <cell r="E25" t="str">
            <v>西河原公園北</v>
          </cell>
          <cell r="F25" t="str">
            <v>城の前町１－３－１</v>
          </cell>
          <cell r="G25" t="str">
            <v>スポーツ推進課</v>
          </cell>
        </row>
        <row r="26">
          <cell r="D26" t="str">
            <v>0610818675103030030000</v>
          </cell>
          <cell r="E26" t="str">
            <v>彩都西コミュニティセンター</v>
          </cell>
          <cell r="F26" t="str">
            <v>彩都あさぎ１丁目３－４</v>
          </cell>
          <cell r="G26" t="str">
            <v>市民協働推進課</v>
          </cell>
        </row>
        <row r="27">
          <cell r="D27" t="str">
            <v>0611118615003520030000</v>
          </cell>
          <cell r="E27" t="str">
            <v>畑田コミユニテイセンタ－</v>
          </cell>
          <cell r="F27" t="str">
            <v>畑田町３－６</v>
          </cell>
          <cell r="G27" t="str">
            <v>市民協働推進課</v>
          </cell>
        </row>
        <row r="28">
          <cell r="D28" t="str">
            <v>0611218642512010030000</v>
          </cell>
          <cell r="E28" t="str">
            <v>郡コミュニティセンター</v>
          </cell>
          <cell r="F28" t="str">
            <v>郡５丁目１２－１１</v>
          </cell>
          <cell r="G28" t="str">
            <v>市民協働推進課</v>
          </cell>
        </row>
        <row r="29">
          <cell r="D29" t="str">
            <v>0611918558013290030000</v>
          </cell>
          <cell r="E29" t="str">
            <v>中津コミユニテイ－センタ－</v>
          </cell>
          <cell r="F29" t="str">
            <v>桑田町１３－２９</v>
          </cell>
          <cell r="G29" t="str">
            <v>市民協働推進課</v>
          </cell>
        </row>
        <row r="30">
          <cell r="D30" t="str">
            <v>0612318567209120030000</v>
          </cell>
          <cell r="E30" t="str">
            <v>水尾コミュニティセンタ－</v>
          </cell>
          <cell r="F30" t="str">
            <v>水尾２丁目９－１５</v>
          </cell>
          <cell r="G30" t="str">
            <v>市民協働推進課</v>
          </cell>
        </row>
        <row r="31">
          <cell r="D31" t="str">
            <v>0610318423207120130000</v>
          </cell>
          <cell r="E31" t="str">
            <v>三島コミュニティセンター</v>
          </cell>
          <cell r="F31" t="str">
            <v>西河原２丁目７－１２</v>
          </cell>
          <cell r="G31" t="str">
            <v>市民協働推進課</v>
          </cell>
        </row>
        <row r="32">
          <cell r="D32" t="str">
            <v>0611718556011350030000</v>
          </cell>
          <cell r="E32" t="str">
            <v>大池コミュニティセンター</v>
          </cell>
          <cell r="F32" t="str">
            <v>舟木町１１－３５</v>
          </cell>
          <cell r="G32" t="str">
            <v>市民協働推進課</v>
          </cell>
        </row>
        <row r="33">
          <cell r="D33" t="str">
            <v>0611818579203020030000</v>
          </cell>
          <cell r="E33" t="str">
            <v>水尾幼稚園</v>
          </cell>
          <cell r="F33" t="str">
            <v>真砂２丁目３番２号</v>
          </cell>
          <cell r="G33" t="str">
            <v>保育幼稚園総務課</v>
          </cell>
        </row>
        <row r="34">
          <cell r="D34" t="str">
            <v>0610118675406050030000</v>
          </cell>
          <cell r="E34" t="str">
            <v>彩都西中学校</v>
          </cell>
          <cell r="F34" t="str">
            <v>彩都あさぎ四丁目６番７号</v>
          </cell>
          <cell r="G34" t="str">
            <v>施設課　</v>
          </cell>
        </row>
        <row r="35">
          <cell r="D35" t="str">
            <v>0610118683020540530000</v>
          </cell>
          <cell r="E35" t="str">
            <v>清溪小学校</v>
          </cell>
          <cell r="F35" t="str">
            <v>大字泉原８５７</v>
          </cell>
          <cell r="G35" t="str">
            <v>施設課　</v>
          </cell>
        </row>
        <row r="36">
          <cell r="D36" t="str">
            <v>0610118522407600030000</v>
          </cell>
          <cell r="E36" t="str">
            <v>養精中学校</v>
          </cell>
          <cell r="F36" t="str">
            <v>駅前四丁目７番６０号</v>
          </cell>
          <cell r="G36" t="str">
            <v>施設課　</v>
          </cell>
        </row>
        <row r="37">
          <cell r="D37" t="str">
            <v>0610118631007330030000</v>
          </cell>
          <cell r="E37" t="str">
            <v>西河原小学校</v>
          </cell>
          <cell r="F37" t="str">
            <v>西河原北町７番３３号</v>
          </cell>
          <cell r="G37" t="str">
            <v>施設課　</v>
          </cell>
        </row>
        <row r="38">
          <cell r="D38" t="str">
            <v>0610118415106100030000</v>
          </cell>
          <cell r="E38" t="str">
            <v>太田中学校</v>
          </cell>
          <cell r="F38" t="str">
            <v>花園一丁目６番１０号</v>
          </cell>
          <cell r="G38" t="str">
            <v>施設課　</v>
          </cell>
        </row>
        <row r="39">
          <cell r="D39" t="str">
            <v>0610118625205010030000</v>
          </cell>
          <cell r="E39" t="str">
            <v>西中学校</v>
          </cell>
          <cell r="F39" t="str">
            <v>見付山二丁目５番４号</v>
          </cell>
          <cell r="G39" t="str">
            <v>施設課　</v>
          </cell>
        </row>
        <row r="40">
          <cell r="D40" t="str">
            <v>0610118681006200130000</v>
          </cell>
          <cell r="E40" t="str">
            <v>忍頂寺小学校</v>
          </cell>
          <cell r="F40" t="str">
            <v>大字忍頂寺３１番２号</v>
          </cell>
          <cell r="G40" t="str">
            <v>施設課　</v>
          </cell>
        </row>
        <row r="41">
          <cell r="D41" t="str">
            <v>0610118674514050030000</v>
          </cell>
          <cell r="E41" t="str">
            <v>豊川小学校</v>
          </cell>
          <cell r="F41" t="str">
            <v>宿久庄五丁目１４番５号</v>
          </cell>
          <cell r="G41" t="str">
            <v>施設課　</v>
          </cell>
        </row>
        <row r="42">
          <cell r="D42" t="str">
            <v>0610118551007040030000</v>
          </cell>
          <cell r="E42" t="str">
            <v>東中学校</v>
          </cell>
          <cell r="F42" t="str">
            <v>末広町７番４号</v>
          </cell>
          <cell r="G42" t="str">
            <v>施設課　</v>
          </cell>
        </row>
        <row r="43">
          <cell r="D43" t="str">
            <v>0610118645312230030000</v>
          </cell>
          <cell r="E43" t="str">
            <v>西小学校</v>
          </cell>
          <cell r="F43" t="str">
            <v>北春日丘三丁目１２番２３号</v>
          </cell>
          <cell r="G43" t="str">
            <v>施設課　</v>
          </cell>
        </row>
        <row r="44">
          <cell r="D44" t="str">
            <v>0610118642526230030000</v>
          </cell>
          <cell r="E44" t="str">
            <v>郡小学校</v>
          </cell>
          <cell r="F44" t="str">
            <v>郡五丁目２６番２３号</v>
          </cell>
          <cell r="G44" t="str">
            <v>施設課　</v>
          </cell>
        </row>
        <row r="45">
          <cell r="D45" t="str">
            <v>0610118671116080030000</v>
          </cell>
          <cell r="E45" t="str">
            <v>豊川中学校</v>
          </cell>
          <cell r="F45" t="str">
            <v>藤の里一丁目１６番８号</v>
          </cell>
          <cell r="G45" t="str">
            <v>施設課　</v>
          </cell>
        </row>
        <row r="46">
          <cell r="D46" t="str">
            <v>0610118649230180030000</v>
          </cell>
          <cell r="E46" t="str">
            <v>郡山小学校</v>
          </cell>
          <cell r="F46" t="str">
            <v>新郡山二丁目３０番１８号</v>
          </cell>
          <cell r="G46" t="str">
            <v>施設課　</v>
          </cell>
        </row>
        <row r="47">
          <cell r="D47" t="str">
            <v>0610118675508010030000</v>
          </cell>
          <cell r="E47" t="str">
            <v>彩都西小学校</v>
          </cell>
          <cell r="F47" t="str">
            <v>彩都あさぎ五丁目８番１号</v>
          </cell>
          <cell r="G47" t="str">
            <v>施設課　</v>
          </cell>
        </row>
        <row r="48">
          <cell r="D48" t="str">
            <v>0610118624303430030000</v>
          </cell>
          <cell r="E48" t="str">
            <v>春日丘小学校</v>
          </cell>
          <cell r="F48" t="str">
            <v>中穂積三丁目３番４３号</v>
          </cell>
          <cell r="G48" t="str">
            <v>施設課　</v>
          </cell>
        </row>
        <row r="49">
          <cell r="D49" t="str">
            <v>0610118638221230030000</v>
          </cell>
          <cell r="E49" t="str">
            <v>安威小学校</v>
          </cell>
          <cell r="F49" t="str">
            <v>安威二丁目２１番２３号</v>
          </cell>
          <cell r="G49" t="str">
            <v>施設課　</v>
          </cell>
        </row>
        <row r="50">
          <cell r="D50" t="str">
            <v>0610118463104010030000</v>
          </cell>
          <cell r="E50" t="str">
            <v>白川小学校</v>
          </cell>
          <cell r="F50" t="str">
            <v>白川一丁目４番１号</v>
          </cell>
          <cell r="G50" t="str">
            <v>施設課　</v>
          </cell>
        </row>
        <row r="51">
          <cell r="D51" t="str">
            <v>0610118567301510030000</v>
          </cell>
          <cell r="E51" t="str">
            <v>玉櫛小学校</v>
          </cell>
          <cell r="F51" t="str">
            <v>水尾三丁目１番５１号</v>
          </cell>
          <cell r="G51" t="str">
            <v>施設課　</v>
          </cell>
        </row>
        <row r="52">
          <cell r="D52" t="str">
            <v>0610118615003310030000</v>
          </cell>
          <cell r="E52" t="str">
            <v>畑田小学校</v>
          </cell>
          <cell r="F52" t="str">
            <v>畑田町３番３１号</v>
          </cell>
          <cell r="G52" t="str">
            <v>施設課　</v>
          </cell>
        </row>
        <row r="53">
          <cell r="D53" t="str">
            <v>0610118690409040030000</v>
          </cell>
          <cell r="E53" t="str">
            <v>山手台小学校</v>
          </cell>
          <cell r="F53" t="str">
            <v>山手台四丁目９番４号</v>
          </cell>
          <cell r="G53" t="str">
            <v>施設課　</v>
          </cell>
        </row>
        <row r="54">
          <cell r="D54" t="str">
            <v>0610118527007120030000</v>
          </cell>
          <cell r="E54" t="str">
            <v>中条小学校</v>
          </cell>
          <cell r="F54" t="str">
            <v>新中条７番１２号</v>
          </cell>
          <cell r="G54" t="str">
            <v>施設課　</v>
          </cell>
        </row>
        <row r="55">
          <cell r="D55" t="str">
            <v>0610118567407100030000</v>
          </cell>
          <cell r="E55" t="str">
            <v>水尾小学校</v>
          </cell>
          <cell r="F55" t="str">
            <v>水尾四丁目７番１６号</v>
          </cell>
          <cell r="G55" t="str">
            <v>施設課　</v>
          </cell>
        </row>
        <row r="56">
          <cell r="D56" t="str">
            <v>0610118651204200030000</v>
          </cell>
          <cell r="E56" t="str">
            <v>福井小学校</v>
          </cell>
          <cell r="F56" t="str">
            <v>東福井二丁目４番２０号</v>
          </cell>
          <cell r="G56" t="str">
            <v>施設課　</v>
          </cell>
        </row>
        <row r="57">
          <cell r="D57" t="str">
            <v>0610118423117100030000</v>
          </cell>
          <cell r="E57" t="str">
            <v>三島中学校</v>
          </cell>
          <cell r="F57" t="str">
            <v>西河原１丁目１７番１０号</v>
          </cell>
          <cell r="G57" t="str">
            <v>施設課　</v>
          </cell>
        </row>
        <row r="58">
          <cell r="D58" t="str">
            <v>0610118431226050030000</v>
          </cell>
          <cell r="E58" t="str">
            <v>庄栄小学校</v>
          </cell>
          <cell r="F58" t="str">
            <v>庄二丁目２６番５号</v>
          </cell>
          <cell r="G58" t="str">
            <v>施設課　</v>
          </cell>
        </row>
        <row r="59">
          <cell r="D59" t="str">
            <v>0610118621206620030000</v>
          </cell>
          <cell r="E59" t="str">
            <v>穂積小学校</v>
          </cell>
          <cell r="F59" t="str">
            <v>下穂積二丁目６番６２号</v>
          </cell>
          <cell r="G59" t="str">
            <v>施設課　</v>
          </cell>
        </row>
        <row r="60">
          <cell r="D60" t="str">
            <v>0610118635222550030000</v>
          </cell>
          <cell r="E60" t="str">
            <v>耳原小学校</v>
          </cell>
          <cell r="F60" t="str">
            <v>耳原二丁目２０番５５号</v>
          </cell>
          <cell r="G60" t="str">
            <v>施設課　</v>
          </cell>
        </row>
        <row r="61">
          <cell r="D61" t="str">
            <v>0610118571128010030000</v>
          </cell>
          <cell r="E61" t="str">
            <v>平田中学校</v>
          </cell>
          <cell r="F61" t="str">
            <v>平田一丁目８番２０号</v>
          </cell>
          <cell r="G61" t="str">
            <v>施設課　</v>
          </cell>
        </row>
        <row r="62">
          <cell r="D62" t="str">
            <v>0610118690116300030000</v>
          </cell>
          <cell r="E62" t="str">
            <v>北陵中学校</v>
          </cell>
          <cell r="F62" t="str">
            <v>山手台一丁目２３番１０号</v>
          </cell>
          <cell r="G62" t="str">
            <v>施設課　</v>
          </cell>
        </row>
        <row r="63">
          <cell r="D63" t="str">
            <v>0610118616005050030000</v>
          </cell>
          <cell r="E63" t="str">
            <v>春日小学校</v>
          </cell>
          <cell r="F63" t="str">
            <v>上穂東町５番１８号</v>
          </cell>
          <cell r="G63" t="str">
            <v>施設課　</v>
          </cell>
        </row>
        <row r="64">
          <cell r="D64" t="str">
            <v>0610118508008400030000</v>
          </cell>
          <cell r="E64" t="str">
            <v>茨木小学校</v>
          </cell>
          <cell r="F64" t="str">
            <v>片桐町８番４０号</v>
          </cell>
          <cell r="G64" t="str">
            <v>施設課　</v>
          </cell>
        </row>
        <row r="65">
          <cell r="D65" t="str">
            <v>0610118646309010030000</v>
          </cell>
          <cell r="E65" t="str">
            <v>沢池小学校</v>
          </cell>
          <cell r="F65" t="str">
            <v>南春日丘三丁目１１番６号</v>
          </cell>
          <cell r="G65" t="str">
            <v>施設課　</v>
          </cell>
        </row>
        <row r="66">
          <cell r="D66" t="str">
            <v>0610118461021070030000</v>
          </cell>
          <cell r="E66" t="str">
            <v>東雲中学校</v>
          </cell>
          <cell r="F66" t="str">
            <v>学園南町２１番７号</v>
          </cell>
          <cell r="G66" t="str">
            <v>施設課　</v>
          </cell>
        </row>
        <row r="67">
          <cell r="D67" t="str">
            <v>0610118462205230030000</v>
          </cell>
          <cell r="E67" t="str">
            <v>東小学校</v>
          </cell>
          <cell r="F67" t="str">
            <v>鮎川二丁目５番２３号</v>
          </cell>
          <cell r="G67" t="str">
            <v>施設課　</v>
          </cell>
        </row>
        <row r="68">
          <cell r="D68" t="str">
            <v>0610118637310030030000</v>
          </cell>
          <cell r="E68" t="str">
            <v>北中学校</v>
          </cell>
          <cell r="F68" t="str">
            <v>南安威三丁目１０番３号</v>
          </cell>
          <cell r="G68" t="str">
            <v>施設課　</v>
          </cell>
        </row>
        <row r="69">
          <cell r="D69" t="str">
            <v>0610118582013500030000</v>
          </cell>
          <cell r="E69" t="str">
            <v>葦原小学校</v>
          </cell>
          <cell r="F69" t="str">
            <v>新和町１３番５０号</v>
          </cell>
          <cell r="G69" t="str">
            <v>施設課　</v>
          </cell>
        </row>
        <row r="70">
          <cell r="D70" t="str">
            <v>0610118575006410030000</v>
          </cell>
          <cell r="E70" t="str">
            <v>南中学校</v>
          </cell>
          <cell r="F70" t="str">
            <v>若園町６番４１号</v>
          </cell>
          <cell r="G70" t="str">
            <v>施設課　</v>
          </cell>
        </row>
        <row r="71">
          <cell r="D71" t="str">
            <v>0610118562105080030000</v>
          </cell>
          <cell r="E71" t="str">
            <v>大池小学校</v>
          </cell>
          <cell r="F71" t="str">
            <v>大池一丁目５番８号</v>
          </cell>
          <cell r="G71" t="str">
            <v>施設課　</v>
          </cell>
        </row>
        <row r="72">
          <cell r="D72" t="str">
            <v>0610118604213570030000</v>
          </cell>
          <cell r="E72" t="str">
            <v>天王小学校</v>
          </cell>
          <cell r="F72" t="str">
            <v>天王二丁目１３番５７号</v>
          </cell>
          <cell r="G72" t="str">
            <v>施設課　</v>
          </cell>
        </row>
        <row r="73">
          <cell r="D73" t="str">
            <v>0610118554010150030000</v>
          </cell>
          <cell r="E73" t="str">
            <v>中津小学校</v>
          </cell>
          <cell r="F73" t="str">
            <v>中津町１０番１５号</v>
          </cell>
          <cell r="G73" t="str">
            <v>施設課　</v>
          </cell>
        </row>
        <row r="74">
          <cell r="D74" t="str">
            <v>0610118646120010030000</v>
          </cell>
          <cell r="E74" t="str">
            <v>西陵中学校</v>
          </cell>
          <cell r="F74" t="str">
            <v>南春日丘一丁目１９番６号</v>
          </cell>
          <cell r="G74" t="str">
            <v>施設課　</v>
          </cell>
        </row>
        <row r="75">
          <cell r="D75" t="str">
            <v>0610118415121260030000</v>
          </cell>
          <cell r="E75" t="str">
            <v>太田小学校</v>
          </cell>
          <cell r="F75" t="str">
            <v>花園一丁目２１番２６号</v>
          </cell>
          <cell r="G75" t="str">
            <v>施設課　</v>
          </cell>
        </row>
        <row r="76">
          <cell r="D76" t="str">
            <v>0610118603308010030000</v>
          </cell>
          <cell r="E76" t="str">
            <v>天王中学校</v>
          </cell>
          <cell r="F76" t="str">
            <v>沢良宜西三丁目８番５号</v>
          </cell>
          <cell r="G76" t="str">
            <v>施設課　</v>
          </cell>
        </row>
        <row r="77">
          <cell r="D77" t="str">
            <v>0610118422003130030000</v>
          </cell>
          <cell r="E77" t="str">
            <v>三島小学校</v>
          </cell>
          <cell r="F77" t="str">
            <v>三島町３番１３号</v>
          </cell>
          <cell r="G77" t="str">
            <v>施設課　</v>
          </cell>
        </row>
        <row r="78">
          <cell r="D78" t="str">
            <v>0610118565205360030000</v>
          </cell>
          <cell r="E78" t="str">
            <v>東奈良小学校</v>
          </cell>
          <cell r="F78" t="str">
            <v>東奈良二丁目５番３６号</v>
          </cell>
          <cell r="G78" t="str">
            <v>施設課　</v>
          </cell>
        </row>
        <row r="79">
          <cell r="D79" t="str">
            <v>0610118572211230030000</v>
          </cell>
          <cell r="E79" t="str">
            <v>玉島小学校</v>
          </cell>
          <cell r="F79" t="str">
            <v>玉島二丁目１１番２３号</v>
          </cell>
          <cell r="G79" t="str">
            <v>施設課　</v>
          </cell>
        </row>
        <row r="80">
          <cell r="D80" t="str">
            <v>0610918508006090030000</v>
          </cell>
          <cell r="E80" t="str">
            <v>茨木幼稚園</v>
          </cell>
          <cell r="F80" t="str">
            <v>茨木市片桐町６番２５号</v>
          </cell>
          <cell r="G80" t="str">
            <v>保育幼稚園総務課</v>
          </cell>
        </row>
        <row r="81">
          <cell r="D81" t="str">
            <v>0610118000099921010000</v>
          </cell>
          <cell r="E81" t="str">
            <v>環境衛生センター</v>
          </cell>
          <cell r="F81" t="str">
            <v>東野々宮町１４番１号</v>
          </cell>
          <cell r="G81" t="str">
            <v>環境事業課　</v>
          </cell>
        </row>
        <row r="82">
          <cell r="D82" t="str">
            <v>0610118000031700020000</v>
          </cell>
          <cell r="E82" t="str">
            <v>市庁舎南館</v>
          </cell>
          <cell r="F82" t="str">
            <v>駅前３－８－２０</v>
          </cell>
          <cell r="G82" t="str">
            <v>総務課　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106"/>
  <sheetViews>
    <sheetView tabSelected="1" view="pageBreakPreview" zoomScale="25" zoomScaleNormal="100" zoomScaleSheetLayoutView="25" workbookViewId="0">
      <pane xSplit="5" ySplit="4" topLeftCell="L5" activePane="bottomRight" state="frozenSplit"/>
      <selection pane="topRight" activeCell="L1" sqref="L1"/>
      <selection pane="bottomLeft" activeCell="A3" sqref="A3"/>
      <selection pane="bottomRight" activeCell="C2" sqref="C2"/>
    </sheetView>
  </sheetViews>
  <sheetFormatPr defaultColWidth="8.4375" defaultRowHeight="41.65"/>
  <cols>
    <col min="1" max="1" width="7.75" style="1" bestFit="1" customWidth="1"/>
    <col min="2" max="2" width="5.375" style="1" customWidth="1"/>
    <col min="3" max="3" width="17.125" style="1" customWidth="1"/>
    <col min="4" max="4" width="64.75" style="8" customWidth="1"/>
    <col min="5" max="6" width="70.875" style="7" customWidth="1"/>
    <col min="7" max="7" width="25.75" style="7" customWidth="1"/>
    <col min="8" max="8" width="25.75" style="6" hidden="1" customWidth="1"/>
    <col min="9" max="9" width="23.4375" style="5" customWidth="1"/>
    <col min="10" max="10" width="22.75" style="3" customWidth="1"/>
    <col min="11" max="11" width="16.25" style="3" customWidth="1"/>
    <col min="12" max="12" width="16.625" style="4" customWidth="1"/>
    <col min="13" max="13" width="17.625" style="4" customWidth="1"/>
    <col min="14" max="14" width="18.5625" style="4" customWidth="1"/>
    <col min="15" max="15" width="22.8125" style="1" customWidth="1"/>
    <col min="16" max="16" width="35.25" style="1" customWidth="1"/>
    <col min="17" max="17" width="14.3125" style="3" customWidth="1"/>
    <col min="18" max="29" width="26.5" style="1" customWidth="1"/>
    <col min="30" max="30" width="28.1875" style="2" bestFit="1" customWidth="1"/>
    <col min="31" max="32" width="8.4375" style="1"/>
    <col min="33" max="33" width="17.4375" style="1" customWidth="1"/>
    <col min="34" max="16384" width="8.4375" style="1"/>
  </cols>
  <sheetData>
    <row r="1" spans="1:33" ht="48" customHeight="1">
      <c r="C1" s="78" t="s">
        <v>327</v>
      </c>
      <c r="D1" s="78"/>
      <c r="E1" s="78"/>
      <c r="F1" s="78"/>
      <c r="G1" s="62"/>
      <c r="H1" s="63" t="s">
        <v>326</v>
      </c>
      <c r="I1" s="62"/>
      <c r="O1" s="62"/>
      <c r="R1" s="70" t="s">
        <v>325</v>
      </c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33" ht="11.25" customHeight="1">
      <c r="C2" s="64"/>
      <c r="D2" s="65"/>
      <c r="E2" s="64"/>
      <c r="F2" s="64"/>
      <c r="G2" s="62"/>
      <c r="H2" s="63"/>
      <c r="I2" s="62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0"/>
    </row>
    <row r="3" spans="1:33" s="3" customFormat="1" ht="33" customHeight="1">
      <c r="B3" s="59"/>
      <c r="C3" s="90" t="s">
        <v>302</v>
      </c>
      <c r="D3" s="91"/>
      <c r="E3" s="92" t="s">
        <v>324</v>
      </c>
      <c r="F3" s="92"/>
      <c r="G3" s="92"/>
      <c r="H3" s="93"/>
      <c r="I3" s="94" t="s">
        <v>323</v>
      </c>
      <c r="J3" s="88" t="s">
        <v>322</v>
      </c>
      <c r="K3" s="88" t="s">
        <v>321</v>
      </c>
      <c r="L3" s="88" t="s">
        <v>320</v>
      </c>
      <c r="M3" s="88" t="s">
        <v>319</v>
      </c>
      <c r="N3" s="88" t="s">
        <v>318</v>
      </c>
      <c r="O3" s="88" t="s">
        <v>317</v>
      </c>
      <c r="P3" s="95" t="s">
        <v>316</v>
      </c>
      <c r="Q3" s="96" t="s">
        <v>315</v>
      </c>
      <c r="R3" s="97" t="s">
        <v>314</v>
      </c>
      <c r="S3" s="97" t="s">
        <v>313</v>
      </c>
      <c r="T3" s="97" t="s">
        <v>312</v>
      </c>
      <c r="U3" s="97" t="s">
        <v>311</v>
      </c>
      <c r="V3" s="97" t="s">
        <v>310</v>
      </c>
      <c r="W3" s="97" t="s">
        <v>309</v>
      </c>
      <c r="X3" s="97" t="s">
        <v>308</v>
      </c>
      <c r="Y3" s="97" t="s">
        <v>307</v>
      </c>
      <c r="Z3" s="97" t="s">
        <v>306</v>
      </c>
      <c r="AA3" s="97" t="s">
        <v>330</v>
      </c>
      <c r="AB3" s="97" t="s">
        <v>305</v>
      </c>
      <c r="AC3" s="97" t="s">
        <v>304</v>
      </c>
      <c r="AD3" s="97" t="s">
        <v>303</v>
      </c>
    </row>
    <row r="4" spans="1:33" s="3" customFormat="1" ht="90" customHeight="1" thickBot="1">
      <c r="B4" s="58" t="s">
        <v>302</v>
      </c>
      <c r="C4" s="98"/>
      <c r="D4" s="57" t="s">
        <v>301</v>
      </c>
      <c r="E4" s="56" t="s">
        <v>300</v>
      </c>
      <c r="F4" s="56" t="s">
        <v>299</v>
      </c>
      <c r="G4" s="56" t="s">
        <v>298</v>
      </c>
      <c r="H4" s="56"/>
      <c r="I4" s="89"/>
      <c r="J4" s="71"/>
      <c r="K4" s="71"/>
      <c r="L4" s="88"/>
      <c r="M4" s="71"/>
      <c r="N4" s="71"/>
      <c r="O4" s="71"/>
      <c r="P4" s="79"/>
      <c r="Q4" s="72"/>
      <c r="R4" s="67" t="s">
        <v>297</v>
      </c>
      <c r="S4" s="67" t="s">
        <v>297</v>
      </c>
      <c r="T4" s="67" t="s">
        <v>297</v>
      </c>
      <c r="U4" s="67" t="s">
        <v>297</v>
      </c>
      <c r="V4" s="67" t="s">
        <v>297</v>
      </c>
      <c r="W4" s="67" t="s">
        <v>297</v>
      </c>
      <c r="X4" s="67" t="s">
        <v>297</v>
      </c>
      <c r="Y4" s="67" t="s">
        <v>297</v>
      </c>
      <c r="Z4" s="67" t="s">
        <v>297</v>
      </c>
      <c r="AA4" s="67" t="s">
        <v>297</v>
      </c>
      <c r="AB4" s="67" t="s">
        <v>297</v>
      </c>
      <c r="AC4" s="67" t="s">
        <v>297</v>
      </c>
      <c r="AD4" s="67" t="s">
        <v>297</v>
      </c>
    </row>
    <row r="5" spans="1:33" ht="48" customHeight="1">
      <c r="A5" s="1">
        <v>11</v>
      </c>
      <c r="B5" s="31">
        <v>3</v>
      </c>
      <c r="C5" s="99">
        <v>1</v>
      </c>
      <c r="D5" s="50" t="s">
        <v>296</v>
      </c>
      <c r="E5" s="39" t="s">
        <v>295</v>
      </c>
      <c r="F5" s="39" t="s">
        <v>294</v>
      </c>
      <c r="G5" s="55" t="s">
        <v>222</v>
      </c>
      <c r="H5" s="55" t="str">
        <f>VLOOKUP(D5,'[1]①高圧 '!$D$3:$G$82,4,FALSE)</f>
        <v>総務課　</v>
      </c>
      <c r="I5" s="37">
        <v>0.2762288667261697</v>
      </c>
      <c r="J5" s="36">
        <v>6000</v>
      </c>
      <c r="K5" s="82" t="s">
        <v>293</v>
      </c>
      <c r="L5" s="49">
        <v>1</v>
      </c>
      <c r="M5" s="85">
        <v>0</v>
      </c>
      <c r="N5" s="34">
        <v>100</v>
      </c>
      <c r="O5" s="32">
        <v>353</v>
      </c>
      <c r="P5" s="33">
        <v>854177</v>
      </c>
      <c r="Q5" s="73" t="s">
        <v>292</v>
      </c>
      <c r="R5" s="32">
        <v>55734</v>
      </c>
      <c r="S5" s="32">
        <v>53822</v>
      </c>
      <c r="T5" s="32">
        <v>71759</v>
      </c>
      <c r="U5" s="32">
        <v>93311</v>
      </c>
      <c r="V5" s="32">
        <v>86324</v>
      </c>
      <c r="W5" s="32">
        <v>79908</v>
      </c>
      <c r="X5" s="32">
        <v>60386</v>
      </c>
      <c r="Y5" s="32">
        <v>52622</v>
      </c>
      <c r="Z5" s="32">
        <v>71451</v>
      </c>
      <c r="AA5" s="32">
        <v>80846</v>
      </c>
      <c r="AB5" s="32">
        <v>72660</v>
      </c>
      <c r="AC5" s="32">
        <v>75354</v>
      </c>
      <c r="AD5" s="33">
        <v>854177</v>
      </c>
      <c r="AG5" s="9">
        <f t="shared" ref="AG5:AG19" si="0">AD5-P5</f>
        <v>0</v>
      </c>
    </row>
    <row r="6" spans="1:33" ht="48" customHeight="1">
      <c r="A6" s="1">
        <v>11</v>
      </c>
      <c r="B6" s="31">
        <v>4</v>
      </c>
      <c r="C6" s="100">
        <v>2</v>
      </c>
      <c r="D6" s="30" t="s">
        <v>291</v>
      </c>
      <c r="E6" s="29" t="s">
        <v>290</v>
      </c>
      <c r="F6" s="29" t="s">
        <v>289</v>
      </c>
      <c r="G6" s="28" t="s">
        <v>222</v>
      </c>
      <c r="H6" s="28" t="str">
        <f>VLOOKUP(D6,'[1]①高圧 '!$D$3:$G$82,4,FALSE)</f>
        <v>総務課　</v>
      </c>
      <c r="I6" s="27">
        <v>0.17052099188229325</v>
      </c>
      <c r="J6" s="26">
        <v>6000</v>
      </c>
      <c r="K6" s="83"/>
      <c r="L6" s="49">
        <v>1</v>
      </c>
      <c r="M6" s="86"/>
      <c r="N6" s="24">
        <v>100</v>
      </c>
      <c r="O6" s="22">
        <v>72</v>
      </c>
      <c r="P6" s="23">
        <v>107551</v>
      </c>
      <c r="Q6" s="74"/>
      <c r="R6" s="22">
        <v>5680</v>
      </c>
      <c r="S6" s="22">
        <v>5249</v>
      </c>
      <c r="T6" s="22">
        <v>7776</v>
      </c>
      <c r="U6" s="22">
        <v>13888</v>
      </c>
      <c r="V6" s="22">
        <v>13018</v>
      </c>
      <c r="W6" s="22">
        <v>9944</v>
      </c>
      <c r="X6" s="22">
        <v>6102</v>
      </c>
      <c r="Y6" s="22">
        <v>6534</v>
      </c>
      <c r="Z6" s="22">
        <v>9827</v>
      </c>
      <c r="AA6" s="22">
        <v>11382</v>
      </c>
      <c r="AB6" s="22">
        <v>9436</v>
      </c>
      <c r="AC6" s="22">
        <v>8715</v>
      </c>
      <c r="AD6" s="23">
        <v>107551</v>
      </c>
      <c r="AG6" s="9">
        <f t="shared" si="0"/>
        <v>0</v>
      </c>
    </row>
    <row r="7" spans="1:33" ht="48" customHeight="1">
      <c r="A7" s="1">
        <v>33</v>
      </c>
      <c r="B7" s="31">
        <v>13</v>
      </c>
      <c r="C7" s="100">
        <v>3</v>
      </c>
      <c r="D7" s="30" t="s">
        <v>288</v>
      </c>
      <c r="E7" s="29" t="s">
        <v>287</v>
      </c>
      <c r="F7" s="29" t="s">
        <v>286</v>
      </c>
      <c r="G7" s="28" t="s">
        <v>285</v>
      </c>
      <c r="H7" s="28" t="str">
        <f>VLOOKUP(D7,'[1]①高圧 '!$D$3:$G$82,4,FALSE)</f>
        <v>文化振興課</v>
      </c>
      <c r="I7" s="27">
        <v>0.25890291215633682</v>
      </c>
      <c r="J7" s="26">
        <v>6000</v>
      </c>
      <c r="K7" s="83"/>
      <c r="L7" s="49">
        <v>1</v>
      </c>
      <c r="M7" s="86"/>
      <c r="N7" s="24">
        <v>100</v>
      </c>
      <c r="O7" s="22">
        <v>286</v>
      </c>
      <c r="P7" s="23">
        <v>648645</v>
      </c>
      <c r="Q7" s="74"/>
      <c r="R7" s="22">
        <v>38727</v>
      </c>
      <c r="S7" s="22">
        <v>40161</v>
      </c>
      <c r="T7" s="22">
        <v>46008</v>
      </c>
      <c r="U7" s="22">
        <v>73364</v>
      </c>
      <c r="V7" s="22">
        <v>69426</v>
      </c>
      <c r="W7" s="22">
        <v>61118</v>
      </c>
      <c r="X7" s="22">
        <v>49306</v>
      </c>
      <c r="Y7" s="22">
        <v>43447</v>
      </c>
      <c r="Z7" s="22">
        <v>49253</v>
      </c>
      <c r="AA7" s="22">
        <v>63144</v>
      </c>
      <c r="AB7" s="22">
        <v>59617</v>
      </c>
      <c r="AC7" s="22">
        <v>55074</v>
      </c>
      <c r="AD7" s="23">
        <v>648645</v>
      </c>
      <c r="AG7" s="9">
        <f t="shared" si="0"/>
        <v>0</v>
      </c>
    </row>
    <row r="8" spans="1:33" ht="48" customHeight="1">
      <c r="A8" s="1">
        <v>33</v>
      </c>
      <c r="B8" s="31">
        <v>12</v>
      </c>
      <c r="C8" s="100">
        <v>4</v>
      </c>
      <c r="D8" s="30" t="s">
        <v>284</v>
      </c>
      <c r="E8" s="29" t="s">
        <v>283</v>
      </c>
      <c r="F8" s="29" t="s">
        <v>282</v>
      </c>
      <c r="G8" s="28" t="s">
        <v>214</v>
      </c>
      <c r="H8" s="28" t="str">
        <f>VLOOKUP(D8,'[1]①高圧 '!$D$3:$G$82,4,FALSE)</f>
        <v>スポーツ推進課</v>
      </c>
      <c r="I8" s="27">
        <v>0.17690853310502283</v>
      </c>
      <c r="J8" s="26">
        <v>6000</v>
      </c>
      <c r="K8" s="83"/>
      <c r="L8" s="49">
        <v>1</v>
      </c>
      <c r="M8" s="86"/>
      <c r="N8" s="24">
        <v>100</v>
      </c>
      <c r="O8" s="22">
        <v>128</v>
      </c>
      <c r="P8" s="23">
        <v>198364</v>
      </c>
      <c r="Q8" s="74"/>
      <c r="R8" s="22">
        <v>9202</v>
      </c>
      <c r="S8" s="22">
        <v>10429</v>
      </c>
      <c r="T8" s="22">
        <v>16244</v>
      </c>
      <c r="U8" s="22">
        <v>25168</v>
      </c>
      <c r="V8" s="22">
        <v>26377</v>
      </c>
      <c r="W8" s="22">
        <v>22787</v>
      </c>
      <c r="X8" s="22">
        <v>13162</v>
      </c>
      <c r="Y8" s="22">
        <v>10535</v>
      </c>
      <c r="Z8" s="22">
        <v>14613</v>
      </c>
      <c r="AA8" s="22">
        <v>19028</v>
      </c>
      <c r="AB8" s="22">
        <v>16602</v>
      </c>
      <c r="AC8" s="22">
        <v>14217</v>
      </c>
      <c r="AD8" s="23">
        <v>198364</v>
      </c>
      <c r="AG8" s="9">
        <f t="shared" si="0"/>
        <v>0</v>
      </c>
    </row>
    <row r="9" spans="1:33" ht="48" customHeight="1">
      <c r="A9" s="1">
        <v>33</v>
      </c>
      <c r="B9" s="31">
        <v>14</v>
      </c>
      <c r="C9" s="100">
        <v>5</v>
      </c>
      <c r="D9" s="30" t="s">
        <v>281</v>
      </c>
      <c r="E9" s="29" t="s">
        <v>280</v>
      </c>
      <c r="F9" s="29" t="s">
        <v>279</v>
      </c>
      <c r="G9" s="28" t="s">
        <v>214</v>
      </c>
      <c r="H9" s="28" t="str">
        <f>VLOOKUP(D9,'[1]①高圧 '!$D$3:$G$82,4,FALSE)</f>
        <v>スポーツ推進課</v>
      </c>
      <c r="I9" s="27">
        <v>0.20605783866057839</v>
      </c>
      <c r="J9" s="26">
        <v>6000</v>
      </c>
      <c r="K9" s="83"/>
      <c r="L9" s="49">
        <v>1</v>
      </c>
      <c r="M9" s="86"/>
      <c r="N9" s="24">
        <v>100</v>
      </c>
      <c r="O9" s="22">
        <v>75</v>
      </c>
      <c r="P9" s="23">
        <v>135380</v>
      </c>
      <c r="Q9" s="74"/>
      <c r="R9" s="22">
        <v>8583</v>
      </c>
      <c r="S9" s="22">
        <v>9556</v>
      </c>
      <c r="T9" s="22">
        <v>11598</v>
      </c>
      <c r="U9" s="22">
        <v>15234</v>
      </c>
      <c r="V9" s="22">
        <v>15281</v>
      </c>
      <c r="W9" s="22">
        <v>14129</v>
      </c>
      <c r="X9" s="22">
        <v>11795</v>
      </c>
      <c r="Y9" s="22">
        <v>10797</v>
      </c>
      <c r="Z9" s="22">
        <v>9888</v>
      </c>
      <c r="AA9" s="22">
        <v>10333</v>
      </c>
      <c r="AB9" s="22">
        <v>9212</v>
      </c>
      <c r="AC9" s="22">
        <v>8974</v>
      </c>
      <c r="AD9" s="23">
        <v>135380</v>
      </c>
      <c r="AG9" s="9">
        <f t="shared" si="0"/>
        <v>0</v>
      </c>
    </row>
    <row r="10" spans="1:33" ht="48" customHeight="1">
      <c r="A10" s="1">
        <v>44</v>
      </c>
      <c r="B10" s="31">
        <v>16</v>
      </c>
      <c r="C10" s="100">
        <v>6</v>
      </c>
      <c r="D10" s="30" t="s">
        <v>278</v>
      </c>
      <c r="E10" s="29" t="s">
        <v>277</v>
      </c>
      <c r="F10" s="29" t="s">
        <v>276</v>
      </c>
      <c r="G10" s="28" t="s">
        <v>214</v>
      </c>
      <c r="H10" s="28" t="str">
        <f>VLOOKUP(D10,'[1]①高圧 '!$D$3:$G$82,4,FALSE)</f>
        <v>スポーツ推進課</v>
      </c>
      <c r="I10" s="27">
        <v>0.10263954897027304</v>
      </c>
      <c r="J10" s="26">
        <v>6000</v>
      </c>
      <c r="K10" s="83"/>
      <c r="L10" s="49">
        <v>1</v>
      </c>
      <c r="M10" s="86"/>
      <c r="N10" s="24">
        <v>100</v>
      </c>
      <c r="O10" s="22">
        <v>49</v>
      </c>
      <c r="P10" s="23">
        <v>44057</v>
      </c>
      <c r="Q10" s="74"/>
      <c r="R10" s="22">
        <v>3012</v>
      </c>
      <c r="S10" s="22">
        <v>2614</v>
      </c>
      <c r="T10" s="22">
        <v>2804</v>
      </c>
      <c r="U10" s="22">
        <v>3957</v>
      </c>
      <c r="V10" s="22">
        <v>3367</v>
      </c>
      <c r="W10" s="22">
        <v>4091</v>
      </c>
      <c r="X10" s="22">
        <v>3716</v>
      </c>
      <c r="Y10" s="22">
        <v>4795</v>
      </c>
      <c r="Z10" s="22">
        <v>4449</v>
      </c>
      <c r="AA10" s="22">
        <v>4507</v>
      </c>
      <c r="AB10" s="22">
        <v>3639</v>
      </c>
      <c r="AC10" s="22">
        <v>3106</v>
      </c>
      <c r="AD10" s="23">
        <v>44057</v>
      </c>
      <c r="AG10" s="9">
        <f t="shared" si="0"/>
        <v>0</v>
      </c>
    </row>
    <row r="11" spans="1:33" ht="48" customHeight="1">
      <c r="A11" s="1">
        <v>55</v>
      </c>
      <c r="B11" s="31">
        <v>17</v>
      </c>
      <c r="C11" s="100">
        <v>7</v>
      </c>
      <c r="D11" s="30" t="s">
        <v>275</v>
      </c>
      <c r="E11" s="29" t="s">
        <v>274</v>
      </c>
      <c r="F11" s="29" t="s">
        <v>273</v>
      </c>
      <c r="G11" s="28" t="s">
        <v>218</v>
      </c>
      <c r="H11" s="28" t="str">
        <f>VLOOKUP(D11,'[1]①高圧 '!$D$3:$G$82,4,FALSE)</f>
        <v>市民課　</v>
      </c>
      <c r="I11" s="27">
        <v>0.21894538110291534</v>
      </c>
      <c r="J11" s="26">
        <v>6000</v>
      </c>
      <c r="K11" s="83"/>
      <c r="L11" s="49">
        <v>1</v>
      </c>
      <c r="M11" s="86"/>
      <c r="N11" s="24">
        <v>100</v>
      </c>
      <c r="O11" s="22">
        <v>78</v>
      </c>
      <c r="P11" s="23">
        <v>149601</v>
      </c>
      <c r="Q11" s="74"/>
      <c r="R11" s="22">
        <v>9977</v>
      </c>
      <c r="S11" s="22">
        <v>10572</v>
      </c>
      <c r="T11" s="22">
        <v>12083</v>
      </c>
      <c r="U11" s="22">
        <v>14461</v>
      </c>
      <c r="V11" s="22">
        <v>14199</v>
      </c>
      <c r="W11" s="22">
        <v>13119</v>
      </c>
      <c r="X11" s="22">
        <v>11634</v>
      </c>
      <c r="Y11" s="22">
        <v>10525</v>
      </c>
      <c r="Z11" s="22">
        <v>13663</v>
      </c>
      <c r="AA11" s="22">
        <v>13892</v>
      </c>
      <c r="AB11" s="22">
        <v>12456</v>
      </c>
      <c r="AC11" s="22">
        <v>13020</v>
      </c>
      <c r="AD11" s="23">
        <v>149601</v>
      </c>
      <c r="AG11" s="9">
        <f t="shared" si="0"/>
        <v>0</v>
      </c>
    </row>
    <row r="12" spans="1:33" ht="48" customHeight="1">
      <c r="A12" s="1">
        <v>55</v>
      </c>
      <c r="B12" s="31">
        <v>18</v>
      </c>
      <c r="C12" s="100">
        <v>8</v>
      </c>
      <c r="D12" s="30" t="s">
        <v>272</v>
      </c>
      <c r="E12" s="29" t="s">
        <v>271</v>
      </c>
      <c r="F12" s="29" t="s">
        <v>270</v>
      </c>
      <c r="G12" s="28" t="s">
        <v>257</v>
      </c>
      <c r="H12" s="28" t="str">
        <f>VLOOKUP(D12,'[1]①高圧 '!$D$3:$G$82,4,FALSE)</f>
        <v>人権・男女共生課　</v>
      </c>
      <c r="I12" s="27">
        <v>0.21168920501112282</v>
      </c>
      <c r="J12" s="26">
        <v>6000</v>
      </c>
      <c r="K12" s="83"/>
      <c r="L12" s="49">
        <v>1</v>
      </c>
      <c r="M12" s="86"/>
      <c r="N12" s="24">
        <v>100</v>
      </c>
      <c r="O12" s="22">
        <v>156</v>
      </c>
      <c r="P12" s="23">
        <v>289286</v>
      </c>
      <c r="Q12" s="74"/>
      <c r="R12" s="22">
        <v>15296</v>
      </c>
      <c r="S12" s="22">
        <v>16879</v>
      </c>
      <c r="T12" s="22">
        <v>23585</v>
      </c>
      <c r="U12" s="22">
        <v>35718</v>
      </c>
      <c r="V12" s="22">
        <v>35415</v>
      </c>
      <c r="W12" s="22">
        <v>23844</v>
      </c>
      <c r="X12" s="22">
        <v>16515</v>
      </c>
      <c r="Y12" s="22">
        <v>19635</v>
      </c>
      <c r="Z12" s="22">
        <v>24196</v>
      </c>
      <c r="AA12" s="22">
        <v>29339</v>
      </c>
      <c r="AB12" s="22">
        <v>24499</v>
      </c>
      <c r="AC12" s="22">
        <v>24365</v>
      </c>
      <c r="AD12" s="23">
        <v>289286</v>
      </c>
      <c r="AG12" s="9">
        <f t="shared" si="0"/>
        <v>0</v>
      </c>
    </row>
    <row r="13" spans="1:33" ht="48" customHeight="1">
      <c r="A13" s="1">
        <v>55</v>
      </c>
      <c r="B13" s="31">
        <v>20</v>
      </c>
      <c r="C13" s="100">
        <v>9</v>
      </c>
      <c r="D13" s="30" t="s">
        <v>269</v>
      </c>
      <c r="E13" s="29" t="s">
        <v>268</v>
      </c>
      <c r="F13" s="29" t="s">
        <v>267</v>
      </c>
      <c r="G13" s="28" t="s">
        <v>257</v>
      </c>
      <c r="H13" s="28" t="str">
        <f>VLOOKUP(D13,'[1]①高圧 '!$D$3:$G$82,4,FALSE)</f>
        <v>人権・男女共生課　</v>
      </c>
      <c r="I13" s="27">
        <v>9.5663459447706017E-2</v>
      </c>
      <c r="J13" s="26">
        <v>6000</v>
      </c>
      <c r="K13" s="83"/>
      <c r="L13" s="49">
        <v>1</v>
      </c>
      <c r="M13" s="86"/>
      <c r="N13" s="24">
        <v>100</v>
      </c>
      <c r="O13" s="22">
        <v>84</v>
      </c>
      <c r="P13" s="23">
        <v>70393</v>
      </c>
      <c r="Q13" s="74"/>
      <c r="R13" s="22">
        <v>3773</v>
      </c>
      <c r="S13" s="22">
        <v>4132</v>
      </c>
      <c r="T13" s="22">
        <v>5225</v>
      </c>
      <c r="U13" s="22">
        <v>8598</v>
      </c>
      <c r="V13" s="22">
        <v>9057</v>
      </c>
      <c r="W13" s="22">
        <v>7122</v>
      </c>
      <c r="X13" s="22">
        <v>4943</v>
      </c>
      <c r="Y13" s="22">
        <v>3972</v>
      </c>
      <c r="Z13" s="22">
        <v>5758</v>
      </c>
      <c r="AA13" s="22">
        <v>6584</v>
      </c>
      <c r="AB13" s="22">
        <v>5991</v>
      </c>
      <c r="AC13" s="22">
        <v>5238</v>
      </c>
      <c r="AD13" s="23">
        <v>70393</v>
      </c>
      <c r="AG13" s="9">
        <f t="shared" si="0"/>
        <v>0</v>
      </c>
    </row>
    <row r="14" spans="1:33" ht="48" customHeight="1">
      <c r="A14" s="1">
        <v>55</v>
      </c>
      <c r="B14" s="31">
        <v>19</v>
      </c>
      <c r="C14" s="100">
        <v>10</v>
      </c>
      <c r="D14" s="30" t="s">
        <v>266</v>
      </c>
      <c r="E14" s="29" t="s">
        <v>265</v>
      </c>
      <c r="F14" s="29" t="s">
        <v>264</v>
      </c>
      <c r="G14" s="28" t="s">
        <v>257</v>
      </c>
      <c r="H14" s="28" t="str">
        <f>VLOOKUP(D14,'[1]①高圧 '!$D$3:$G$82,4,FALSE)</f>
        <v>人権・男女共生課　</v>
      </c>
      <c r="I14" s="27">
        <v>0.14940440738534841</v>
      </c>
      <c r="J14" s="26">
        <v>6000</v>
      </c>
      <c r="K14" s="83"/>
      <c r="L14" s="49">
        <v>1</v>
      </c>
      <c r="M14" s="86"/>
      <c r="N14" s="24">
        <v>100</v>
      </c>
      <c r="O14" s="22">
        <v>23</v>
      </c>
      <c r="P14" s="23">
        <v>30102</v>
      </c>
      <c r="Q14" s="74"/>
      <c r="R14" s="22">
        <v>1884</v>
      </c>
      <c r="S14" s="22">
        <v>1718</v>
      </c>
      <c r="T14" s="22">
        <v>2003</v>
      </c>
      <c r="U14" s="22">
        <v>2958</v>
      </c>
      <c r="V14" s="22">
        <v>2798</v>
      </c>
      <c r="W14" s="22">
        <v>2357</v>
      </c>
      <c r="X14" s="22">
        <v>2001</v>
      </c>
      <c r="Y14" s="22">
        <v>2315</v>
      </c>
      <c r="Z14" s="22">
        <v>2957</v>
      </c>
      <c r="AA14" s="22">
        <v>3530</v>
      </c>
      <c r="AB14" s="22">
        <v>2957</v>
      </c>
      <c r="AC14" s="22">
        <v>2624</v>
      </c>
      <c r="AD14" s="23">
        <v>30102</v>
      </c>
      <c r="AG14" s="9">
        <f t="shared" si="0"/>
        <v>0</v>
      </c>
    </row>
    <row r="15" spans="1:33" ht="48" customHeight="1">
      <c r="A15" s="1">
        <v>55</v>
      </c>
      <c r="B15" s="31">
        <v>21</v>
      </c>
      <c r="C15" s="100">
        <v>11</v>
      </c>
      <c r="D15" s="30" t="s">
        <v>263</v>
      </c>
      <c r="E15" s="29" t="s">
        <v>262</v>
      </c>
      <c r="F15" s="29" t="s">
        <v>261</v>
      </c>
      <c r="G15" s="28" t="s">
        <v>257</v>
      </c>
      <c r="H15" s="28" t="str">
        <f>VLOOKUP(D15,'[1]①高圧 '!$D$3:$G$82,4,FALSE)</f>
        <v>人権・男女共生課　</v>
      </c>
      <c r="I15" s="27">
        <v>0.12773259132420092</v>
      </c>
      <c r="J15" s="26">
        <v>6000</v>
      </c>
      <c r="K15" s="83"/>
      <c r="L15" s="49">
        <v>1</v>
      </c>
      <c r="M15" s="86"/>
      <c r="N15" s="24">
        <v>100</v>
      </c>
      <c r="O15" s="22">
        <v>64</v>
      </c>
      <c r="P15" s="23">
        <v>71612</v>
      </c>
      <c r="Q15" s="74"/>
      <c r="R15" s="22">
        <v>3648</v>
      </c>
      <c r="S15" s="22">
        <v>3828</v>
      </c>
      <c r="T15" s="22">
        <v>5304</v>
      </c>
      <c r="U15" s="22">
        <v>9000</v>
      </c>
      <c r="V15" s="22">
        <v>9284</v>
      </c>
      <c r="W15" s="22">
        <v>7096</v>
      </c>
      <c r="X15" s="22">
        <v>4310</v>
      </c>
      <c r="Y15" s="22">
        <v>4063</v>
      </c>
      <c r="Z15" s="22">
        <v>5794</v>
      </c>
      <c r="AA15" s="22">
        <v>7526</v>
      </c>
      <c r="AB15" s="22">
        <v>6462</v>
      </c>
      <c r="AC15" s="22">
        <v>5297</v>
      </c>
      <c r="AD15" s="23">
        <v>71612</v>
      </c>
      <c r="AG15" s="9">
        <f t="shared" si="0"/>
        <v>0</v>
      </c>
    </row>
    <row r="16" spans="1:33" ht="48" customHeight="1">
      <c r="A16" s="1">
        <v>88</v>
      </c>
      <c r="B16" s="31">
        <v>31</v>
      </c>
      <c r="C16" s="100">
        <v>12</v>
      </c>
      <c r="D16" s="30" t="s">
        <v>260</v>
      </c>
      <c r="E16" s="29" t="s">
        <v>259</v>
      </c>
      <c r="F16" s="29" t="s">
        <v>258</v>
      </c>
      <c r="G16" s="28" t="s">
        <v>257</v>
      </c>
      <c r="H16" s="28" t="str">
        <f>VLOOKUP(D16,'[1]①高圧 '!$D$3:$G$82,4,FALSE)</f>
        <v>人権・男女共生課　</v>
      </c>
      <c r="I16" s="27">
        <v>8.5532628171781977E-2</v>
      </c>
      <c r="J16" s="26">
        <v>6000</v>
      </c>
      <c r="K16" s="83"/>
      <c r="L16" s="49">
        <v>1</v>
      </c>
      <c r="M16" s="86"/>
      <c r="N16" s="24">
        <v>100</v>
      </c>
      <c r="O16" s="22">
        <v>79</v>
      </c>
      <c r="P16" s="23">
        <v>59192</v>
      </c>
      <c r="Q16" s="74"/>
      <c r="R16" s="22">
        <v>3787</v>
      </c>
      <c r="S16" s="22">
        <v>3201</v>
      </c>
      <c r="T16" s="22">
        <v>3552</v>
      </c>
      <c r="U16" s="22">
        <v>6762</v>
      </c>
      <c r="V16" s="22">
        <v>6051</v>
      </c>
      <c r="W16" s="22">
        <v>4498</v>
      </c>
      <c r="X16" s="22">
        <v>3058</v>
      </c>
      <c r="Y16" s="22">
        <v>4135</v>
      </c>
      <c r="Z16" s="22">
        <v>6139</v>
      </c>
      <c r="AA16" s="22">
        <v>6721</v>
      </c>
      <c r="AB16" s="22">
        <v>5542</v>
      </c>
      <c r="AC16" s="22">
        <v>5746</v>
      </c>
      <c r="AD16" s="23">
        <v>59192</v>
      </c>
      <c r="AG16" s="9">
        <f t="shared" si="0"/>
        <v>0</v>
      </c>
    </row>
    <row r="17" spans="1:33" ht="48" customHeight="1">
      <c r="A17" s="1">
        <v>88</v>
      </c>
      <c r="B17" s="31">
        <v>32</v>
      </c>
      <c r="C17" s="100">
        <v>13</v>
      </c>
      <c r="D17" s="30" t="s">
        <v>256</v>
      </c>
      <c r="E17" s="29" t="s">
        <v>255</v>
      </c>
      <c r="F17" s="29" t="s">
        <v>254</v>
      </c>
      <c r="G17" s="28" t="s">
        <v>214</v>
      </c>
      <c r="H17" s="28" t="str">
        <f>VLOOKUP(D17,'[1]①高圧 '!$D$3:$G$82,4,FALSE)</f>
        <v>スポーツ推進課</v>
      </c>
      <c r="I17" s="27">
        <v>6.8194983984188648E-2</v>
      </c>
      <c r="J17" s="26">
        <v>6000</v>
      </c>
      <c r="K17" s="83"/>
      <c r="L17" s="49">
        <v>1</v>
      </c>
      <c r="M17" s="86"/>
      <c r="N17" s="24">
        <v>100</v>
      </c>
      <c r="O17" s="22">
        <v>67</v>
      </c>
      <c r="P17" s="23">
        <v>40025</v>
      </c>
      <c r="Q17" s="74"/>
      <c r="R17" s="22">
        <v>3897</v>
      </c>
      <c r="S17" s="22">
        <v>3651</v>
      </c>
      <c r="T17" s="22">
        <v>2853</v>
      </c>
      <c r="U17" s="22">
        <v>3495</v>
      </c>
      <c r="V17" s="22">
        <v>3011</v>
      </c>
      <c r="W17" s="22">
        <v>3704</v>
      </c>
      <c r="X17" s="22">
        <v>4746</v>
      </c>
      <c r="Y17" s="22">
        <v>4396</v>
      </c>
      <c r="Z17" s="22">
        <v>2671</v>
      </c>
      <c r="AA17" s="22">
        <v>2827</v>
      </c>
      <c r="AB17" s="22">
        <v>3062</v>
      </c>
      <c r="AC17" s="22">
        <v>1712</v>
      </c>
      <c r="AD17" s="23">
        <v>40025</v>
      </c>
      <c r="AG17" s="9">
        <f t="shared" si="0"/>
        <v>0</v>
      </c>
    </row>
    <row r="18" spans="1:33" ht="48" customHeight="1">
      <c r="A18" s="1">
        <v>100</v>
      </c>
      <c r="B18" s="31">
        <v>37</v>
      </c>
      <c r="C18" s="100">
        <v>14</v>
      </c>
      <c r="D18" s="30" t="s">
        <v>253</v>
      </c>
      <c r="E18" s="29" t="s">
        <v>252</v>
      </c>
      <c r="F18" s="29" t="s">
        <v>251</v>
      </c>
      <c r="G18" s="28" t="s">
        <v>250</v>
      </c>
      <c r="H18" s="28" t="str">
        <f>VLOOKUP(D18,'[1]①高圧 '!$D$3:$G$82,4,FALSE)</f>
        <v>歴史文化財課</v>
      </c>
      <c r="I18" s="27">
        <v>0.27630794830121508</v>
      </c>
      <c r="J18" s="26">
        <v>6000</v>
      </c>
      <c r="K18" s="83"/>
      <c r="L18" s="49">
        <v>1</v>
      </c>
      <c r="M18" s="86"/>
      <c r="N18" s="24">
        <v>100</v>
      </c>
      <c r="O18" s="22">
        <v>59</v>
      </c>
      <c r="P18" s="23">
        <v>142807</v>
      </c>
      <c r="Q18" s="74"/>
      <c r="R18" s="22">
        <v>7578</v>
      </c>
      <c r="S18" s="22">
        <v>8717</v>
      </c>
      <c r="T18" s="22">
        <v>9282</v>
      </c>
      <c r="U18" s="22">
        <v>13320</v>
      </c>
      <c r="V18" s="22">
        <v>18129</v>
      </c>
      <c r="W18" s="22">
        <v>17041</v>
      </c>
      <c r="X18" s="22">
        <v>15759</v>
      </c>
      <c r="Y18" s="22">
        <v>11277</v>
      </c>
      <c r="Z18" s="22">
        <v>10319</v>
      </c>
      <c r="AA18" s="22">
        <v>11504</v>
      </c>
      <c r="AB18" s="22">
        <v>9859</v>
      </c>
      <c r="AC18" s="22">
        <v>10022</v>
      </c>
      <c r="AD18" s="23">
        <v>142807</v>
      </c>
      <c r="AG18" s="9">
        <f t="shared" si="0"/>
        <v>0</v>
      </c>
    </row>
    <row r="19" spans="1:33" ht="48" customHeight="1">
      <c r="A19" s="1">
        <v>100</v>
      </c>
      <c r="B19" s="31">
        <v>38</v>
      </c>
      <c r="C19" s="100">
        <v>15</v>
      </c>
      <c r="D19" s="30" t="s">
        <v>249</v>
      </c>
      <c r="E19" s="29" t="s">
        <v>248</v>
      </c>
      <c r="F19" s="29" t="s">
        <v>247</v>
      </c>
      <c r="G19" s="28" t="s">
        <v>236</v>
      </c>
      <c r="H19" s="28" t="str">
        <f>VLOOKUP(D19,'[1]①高圧 '!$D$3:$G$82,4,FALSE)</f>
        <v>社会教育振興課　</v>
      </c>
      <c r="I19" s="27">
        <v>7.057838660578386E-2</v>
      </c>
      <c r="J19" s="26">
        <v>6000</v>
      </c>
      <c r="K19" s="83"/>
      <c r="L19" s="49">
        <v>1</v>
      </c>
      <c r="M19" s="86"/>
      <c r="N19" s="24">
        <v>100</v>
      </c>
      <c r="O19" s="22">
        <v>30</v>
      </c>
      <c r="P19" s="23">
        <v>18548</v>
      </c>
      <c r="Q19" s="74"/>
      <c r="R19" s="22">
        <v>998</v>
      </c>
      <c r="S19" s="22">
        <v>1025</v>
      </c>
      <c r="T19" s="22">
        <v>1318</v>
      </c>
      <c r="U19" s="22">
        <v>2106</v>
      </c>
      <c r="V19" s="22">
        <v>2011</v>
      </c>
      <c r="W19" s="22">
        <v>1878</v>
      </c>
      <c r="X19" s="22">
        <v>1232</v>
      </c>
      <c r="Y19" s="22">
        <v>1170</v>
      </c>
      <c r="Z19" s="22">
        <v>1546</v>
      </c>
      <c r="AA19" s="22">
        <v>2040</v>
      </c>
      <c r="AB19" s="22">
        <v>1686</v>
      </c>
      <c r="AC19" s="22">
        <v>1538</v>
      </c>
      <c r="AD19" s="23">
        <v>18548</v>
      </c>
      <c r="AG19" s="9">
        <f t="shared" si="0"/>
        <v>0</v>
      </c>
    </row>
    <row r="20" spans="1:33" ht="48" customHeight="1">
      <c r="B20" s="31"/>
      <c r="C20" s="100">
        <v>16</v>
      </c>
      <c r="D20" s="30" t="s">
        <v>246</v>
      </c>
      <c r="E20" s="29" t="s">
        <v>245</v>
      </c>
      <c r="F20" s="29" t="s">
        <v>244</v>
      </c>
      <c r="G20" s="28" t="s">
        <v>243</v>
      </c>
      <c r="H20" s="28"/>
      <c r="I20" s="27">
        <v>9.3769526556116312E-2</v>
      </c>
      <c r="J20" s="26">
        <v>6000</v>
      </c>
      <c r="K20" s="83"/>
      <c r="L20" s="49">
        <v>1</v>
      </c>
      <c r="M20" s="86"/>
      <c r="N20" s="24">
        <v>100</v>
      </c>
      <c r="O20" s="22">
        <v>38</v>
      </c>
      <c r="P20" s="23">
        <v>31214</v>
      </c>
      <c r="Q20" s="74"/>
      <c r="R20" s="22">
        <v>1778</v>
      </c>
      <c r="S20" s="22">
        <v>1633</v>
      </c>
      <c r="T20" s="22">
        <v>2085</v>
      </c>
      <c r="U20" s="22">
        <v>3256</v>
      </c>
      <c r="V20" s="22">
        <v>4098</v>
      </c>
      <c r="W20" s="22">
        <v>3054</v>
      </c>
      <c r="X20" s="22">
        <v>1964</v>
      </c>
      <c r="Y20" s="22">
        <v>1952</v>
      </c>
      <c r="Z20" s="22">
        <v>2640</v>
      </c>
      <c r="AA20" s="22">
        <v>2807</v>
      </c>
      <c r="AB20" s="22">
        <v>3506</v>
      </c>
      <c r="AC20" s="22">
        <v>2441</v>
      </c>
      <c r="AD20" s="23">
        <v>31214</v>
      </c>
      <c r="AG20" s="9"/>
    </row>
    <row r="21" spans="1:33" ht="48" customHeight="1">
      <c r="A21" s="1">
        <v>110</v>
      </c>
      <c r="B21" s="31">
        <v>39</v>
      </c>
      <c r="C21" s="100">
        <v>17</v>
      </c>
      <c r="D21" s="30" t="s">
        <v>242</v>
      </c>
      <c r="E21" s="29" t="s">
        <v>241</v>
      </c>
      <c r="F21" s="29" t="s">
        <v>240</v>
      </c>
      <c r="G21" s="28" t="s">
        <v>236</v>
      </c>
      <c r="H21" s="28" t="str">
        <f>VLOOKUP(D21,'[1]①高圧 '!$D$3:$G$82,4,FALSE)</f>
        <v>社会教育振興課　</v>
      </c>
      <c r="I21" s="27">
        <v>0.13301217656012176</v>
      </c>
      <c r="J21" s="26">
        <v>6000</v>
      </c>
      <c r="K21" s="83"/>
      <c r="L21" s="49">
        <v>1</v>
      </c>
      <c r="M21" s="86"/>
      <c r="N21" s="24">
        <v>100</v>
      </c>
      <c r="O21" s="22">
        <v>150</v>
      </c>
      <c r="P21" s="23">
        <v>174778</v>
      </c>
      <c r="Q21" s="74"/>
      <c r="R21" s="22">
        <v>6777</v>
      </c>
      <c r="S21" s="22">
        <v>7288</v>
      </c>
      <c r="T21" s="22">
        <v>14966</v>
      </c>
      <c r="U21" s="22">
        <v>24959</v>
      </c>
      <c r="V21" s="22">
        <v>21476</v>
      </c>
      <c r="W21" s="22">
        <v>15401</v>
      </c>
      <c r="X21" s="22">
        <v>7438</v>
      </c>
      <c r="Y21" s="22">
        <v>8239</v>
      </c>
      <c r="Z21" s="22">
        <v>13973</v>
      </c>
      <c r="AA21" s="22">
        <v>20556</v>
      </c>
      <c r="AB21" s="22">
        <v>18075</v>
      </c>
      <c r="AC21" s="22">
        <v>15630</v>
      </c>
      <c r="AD21" s="23">
        <v>174778</v>
      </c>
      <c r="AG21" s="9">
        <f t="shared" ref="AG21:AG36" si="1">AD21-P21</f>
        <v>0</v>
      </c>
    </row>
    <row r="22" spans="1:33" ht="48" customHeight="1">
      <c r="A22" s="1">
        <v>110</v>
      </c>
      <c r="B22" s="31">
        <v>40</v>
      </c>
      <c r="C22" s="100">
        <v>18</v>
      </c>
      <c r="D22" s="30" t="s">
        <v>239</v>
      </c>
      <c r="E22" s="29" t="s">
        <v>238</v>
      </c>
      <c r="F22" s="29" t="s">
        <v>237</v>
      </c>
      <c r="G22" s="28" t="s">
        <v>236</v>
      </c>
      <c r="H22" s="28" t="str">
        <f>VLOOKUP(D22,'[1]①高圧 '!$D$3:$G$82,4,FALSE)</f>
        <v>社会教育振興課　</v>
      </c>
      <c r="I22" s="27">
        <v>0.18039740296803652</v>
      </c>
      <c r="J22" s="26">
        <v>6000</v>
      </c>
      <c r="K22" s="83"/>
      <c r="L22" s="49">
        <v>1</v>
      </c>
      <c r="M22" s="86"/>
      <c r="N22" s="24">
        <v>100</v>
      </c>
      <c r="O22" s="22">
        <v>32</v>
      </c>
      <c r="P22" s="23">
        <v>50569</v>
      </c>
      <c r="Q22" s="74"/>
      <c r="R22" s="22">
        <v>2829</v>
      </c>
      <c r="S22" s="22">
        <v>3992</v>
      </c>
      <c r="T22" s="22">
        <v>3785</v>
      </c>
      <c r="U22" s="22">
        <v>5226</v>
      </c>
      <c r="V22" s="22">
        <v>10353</v>
      </c>
      <c r="W22" s="22">
        <v>7587</v>
      </c>
      <c r="X22" s="22">
        <v>3590</v>
      </c>
      <c r="Y22" s="22">
        <v>2910</v>
      </c>
      <c r="Z22" s="22">
        <v>1463</v>
      </c>
      <c r="AA22" s="22">
        <v>2209</v>
      </c>
      <c r="AB22" s="22">
        <v>1966</v>
      </c>
      <c r="AC22" s="22">
        <v>4659</v>
      </c>
      <c r="AD22" s="23">
        <v>50569</v>
      </c>
      <c r="AG22" s="9">
        <f t="shared" si="1"/>
        <v>0</v>
      </c>
    </row>
    <row r="23" spans="1:33" ht="48" customHeight="1">
      <c r="A23" s="1">
        <v>120</v>
      </c>
      <c r="B23" s="31">
        <v>41</v>
      </c>
      <c r="C23" s="100">
        <v>19</v>
      </c>
      <c r="D23" s="30" t="s">
        <v>235</v>
      </c>
      <c r="E23" s="29" t="s">
        <v>234</v>
      </c>
      <c r="F23" s="29" t="s">
        <v>233</v>
      </c>
      <c r="G23" s="28" t="s">
        <v>226</v>
      </c>
      <c r="H23" s="28" t="str">
        <f>VLOOKUP(D23,'[1]①高圧 '!$D$3:$G$82,4,FALSE)</f>
        <v>中央図書館　</v>
      </c>
      <c r="I23" s="27">
        <v>0.25572962207325367</v>
      </c>
      <c r="J23" s="26">
        <v>6000</v>
      </c>
      <c r="K23" s="83"/>
      <c r="L23" s="49">
        <v>1</v>
      </c>
      <c r="M23" s="86"/>
      <c r="N23" s="24">
        <v>100</v>
      </c>
      <c r="O23" s="22">
        <v>235</v>
      </c>
      <c r="P23" s="23">
        <v>526445</v>
      </c>
      <c r="Q23" s="74"/>
      <c r="R23" s="22">
        <v>25906</v>
      </c>
      <c r="S23" s="22">
        <v>28894</v>
      </c>
      <c r="T23" s="22">
        <v>42851</v>
      </c>
      <c r="U23" s="22">
        <v>64846</v>
      </c>
      <c r="V23" s="22">
        <v>66240</v>
      </c>
      <c r="W23" s="22">
        <v>54669</v>
      </c>
      <c r="X23" s="22">
        <v>38372</v>
      </c>
      <c r="Y23" s="22">
        <v>30122</v>
      </c>
      <c r="Z23" s="22">
        <v>38040</v>
      </c>
      <c r="AA23" s="22">
        <v>52465</v>
      </c>
      <c r="AB23" s="22">
        <v>44259</v>
      </c>
      <c r="AC23" s="22">
        <v>39781</v>
      </c>
      <c r="AD23" s="23">
        <v>526445</v>
      </c>
      <c r="AG23" s="9">
        <f t="shared" si="1"/>
        <v>0</v>
      </c>
    </row>
    <row r="24" spans="1:33" ht="48" customHeight="1">
      <c r="A24" s="1">
        <v>120</v>
      </c>
      <c r="B24" s="31">
        <v>42</v>
      </c>
      <c r="C24" s="100">
        <v>20</v>
      </c>
      <c r="D24" s="30" t="s">
        <v>232</v>
      </c>
      <c r="E24" s="29" t="s">
        <v>231</v>
      </c>
      <c r="F24" s="29" t="s">
        <v>230</v>
      </c>
      <c r="G24" s="28" t="s">
        <v>226</v>
      </c>
      <c r="H24" s="28" t="str">
        <f>VLOOKUP(D24,'[1]①高圧 '!$D$3:$G$82,4,FALSE)</f>
        <v>中央図書館　</v>
      </c>
      <c r="I24" s="27">
        <v>0.22396395461463955</v>
      </c>
      <c r="J24" s="26">
        <v>6000</v>
      </c>
      <c r="K24" s="83"/>
      <c r="L24" s="49">
        <v>1</v>
      </c>
      <c r="M24" s="86"/>
      <c r="N24" s="24">
        <v>100</v>
      </c>
      <c r="O24" s="22">
        <v>66</v>
      </c>
      <c r="P24" s="23">
        <v>129487</v>
      </c>
      <c r="Q24" s="74"/>
      <c r="R24" s="22">
        <v>7286</v>
      </c>
      <c r="S24" s="22">
        <v>7247</v>
      </c>
      <c r="T24" s="22">
        <v>13126</v>
      </c>
      <c r="U24" s="22">
        <v>16548</v>
      </c>
      <c r="V24" s="22">
        <v>15892</v>
      </c>
      <c r="W24" s="22">
        <v>14739</v>
      </c>
      <c r="X24" s="22">
        <v>11094</v>
      </c>
      <c r="Y24" s="22">
        <v>6810</v>
      </c>
      <c r="Z24" s="22">
        <v>9981</v>
      </c>
      <c r="AA24" s="22">
        <v>10238</v>
      </c>
      <c r="AB24" s="22">
        <v>9088</v>
      </c>
      <c r="AC24" s="22">
        <v>7438</v>
      </c>
      <c r="AD24" s="23">
        <v>129487</v>
      </c>
      <c r="AG24" s="9">
        <f t="shared" si="1"/>
        <v>0</v>
      </c>
    </row>
    <row r="25" spans="1:33" ht="48" customHeight="1">
      <c r="A25" s="1">
        <v>120</v>
      </c>
      <c r="B25" s="31">
        <v>43</v>
      </c>
      <c r="C25" s="100">
        <v>21</v>
      </c>
      <c r="D25" s="30" t="s">
        <v>229</v>
      </c>
      <c r="E25" s="29" t="s">
        <v>228</v>
      </c>
      <c r="F25" s="29" t="s">
        <v>227</v>
      </c>
      <c r="G25" s="28" t="s">
        <v>226</v>
      </c>
      <c r="H25" s="28" t="str">
        <f>VLOOKUP(D25,'[1]①高圧 '!$D$3:$G$82,4,FALSE)</f>
        <v>中央図書館　</v>
      </c>
      <c r="I25" s="27">
        <v>0.17284554613321737</v>
      </c>
      <c r="J25" s="26">
        <v>6000</v>
      </c>
      <c r="K25" s="83"/>
      <c r="L25" s="49">
        <v>1</v>
      </c>
      <c r="M25" s="86"/>
      <c r="N25" s="24">
        <v>100</v>
      </c>
      <c r="O25" s="22">
        <v>63</v>
      </c>
      <c r="P25" s="23">
        <v>95390</v>
      </c>
      <c r="Q25" s="74"/>
      <c r="R25" s="22">
        <v>5927</v>
      </c>
      <c r="S25" s="22">
        <v>6495</v>
      </c>
      <c r="T25" s="22">
        <v>7895</v>
      </c>
      <c r="U25" s="22">
        <v>11164</v>
      </c>
      <c r="V25" s="22">
        <v>10852</v>
      </c>
      <c r="W25" s="22">
        <v>9348</v>
      </c>
      <c r="X25" s="22">
        <v>6812</v>
      </c>
      <c r="Y25" s="22">
        <v>5847</v>
      </c>
      <c r="Z25" s="22">
        <v>7155</v>
      </c>
      <c r="AA25" s="22">
        <v>8805</v>
      </c>
      <c r="AB25" s="22">
        <v>7808</v>
      </c>
      <c r="AC25" s="22">
        <v>7282</v>
      </c>
      <c r="AD25" s="23">
        <v>95390</v>
      </c>
      <c r="AG25" s="9">
        <f t="shared" si="1"/>
        <v>0</v>
      </c>
    </row>
    <row r="26" spans="1:33" ht="60.75" customHeight="1">
      <c r="B26" s="21"/>
      <c r="C26" s="100">
        <v>22</v>
      </c>
      <c r="D26" s="30" t="s">
        <v>225</v>
      </c>
      <c r="E26" s="29" t="s">
        <v>224</v>
      </c>
      <c r="F26" s="29" t="s">
        <v>223</v>
      </c>
      <c r="G26" s="28" t="s">
        <v>222</v>
      </c>
      <c r="H26" s="28" t="str">
        <f>VLOOKUP(D26,'[1]①高圧 '!$D$3:$G$82,4,FALSE)</f>
        <v>総務課　</v>
      </c>
      <c r="I26" s="27">
        <v>0.31831321105177618</v>
      </c>
      <c r="J26" s="26">
        <v>6000</v>
      </c>
      <c r="K26" s="83"/>
      <c r="L26" s="49">
        <v>1</v>
      </c>
      <c r="M26" s="86"/>
      <c r="N26" s="24">
        <v>100</v>
      </c>
      <c r="O26" s="22">
        <v>177</v>
      </c>
      <c r="P26" s="23">
        <v>493551</v>
      </c>
      <c r="Q26" s="74"/>
      <c r="R26" s="22">
        <v>30108</v>
      </c>
      <c r="S26" s="22">
        <v>31168</v>
      </c>
      <c r="T26" s="22">
        <v>39537</v>
      </c>
      <c r="U26" s="22">
        <v>55522</v>
      </c>
      <c r="V26" s="22">
        <v>55733</v>
      </c>
      <c r="W26" s="22">
        <v>46732</v>
      </c>
      <c r="X26" s="22">
        <v>35540</v>
      </c>
      <c r="Y26" s="22">
        <v>30569</v>
      </c>
      <c r="Z26" s="22">
        <v>40818</v>
      </c>
      <c r="AA26" s="22">
        <v>47274</v>
      </c>
      <c r="AB26" s="22">
        <v>41304</v>
      </c>
      <c r="AC26" s="22">
        <v>39246</v>
      </c>
      <c r="AD26" s="23">
        <v>493551</v>
      </c>
      <c r="AG26" s="9">
        <f t="shared" si="1"/>
        <v>0</v>
      </c>
    </row>
    <row r="27" spans="1:33" ht="60.75" customHeight="1">
      <c r="B27" s="21"/>
      <c r="C27" s="100">
        <v>23</v>
      </c>
      <c r="D27" s="30" t="s">
        <v>221</v>
      </c>
      <c r="E27" s="29" t="s">
        <v>220</v>
      </c>
      <c r="F27" s="29" t="s">
        <v>219</v>
      </c>
      <c r="G27" s="28" t="s">
        <v>218</v>
      </c>
      <c r="H27" s="28" t="str">
        <f>VLOOKUP(D27,'[1]①高圧 '!$D$3:$G$82,4,FALSE)</f>
        <v>市民課　</v>
      </c>
      <c r="I27" s="27">
        <v>0.38847031963470319</v>
      </c>
      <c r="J27" s="26">
        <v>6000</v>
      </c>
      <c r="K27" s="83"/>
      <c r="L27" s="49">
        <v>1</v>
      </c>
      <c r="M27" s="86"/>
      <c r="N27" s="24">
        <v>100</v>
      </c>
      <c r="O27" s="22">
        <v>102</v>
      </c>
      <c r="P27" s="23">
        <v>347106</v>
      </c>
      <c r="Q27" s="74"/>
      <c r="R27" s="22">
        <v>21745</v>
      </c>
      <c r="S27" s="22">
        <v>22300</v>
      </c>
      <c r="T27" s="22">
        <v>27608</v>
      </c>
      <c r="U27" s="22">
        <v>39916</v>
      </c>
      <c r="V27" s="22">
        <v>39509</v>
      </c>
      <c r="W27" s="22">
        <v>33386</v>
      </c>
      <c r="X27" s="22">
        <v>24557</v>
      </c>
      <c r="Y27" s="22">
        <v>23301</v>
      </c>
      <c r="Z27" s="22">
        <v>28941</v>
      </c>
      <c r="AA27" s="22">
        <v>32366</v>
      </c>
      <c r="AB27" s="22">
        <v>26099</v>
      </c>
      <c r="AC27" s="22">
        <v>27378</v>
      </c>
      <c r="AD27" s="23">
        <v>347106</v>
      </c>
      <c r="AG27" s="9">
        <f t="shared" si="1"/>
        <v>0</v>
      </c>
    </row>
    <row r="28" spans="1:33" ht="60.75" customHeight="1">
      <c r="B28" s="21"/>
      <c r="C28" s="100">
        <v>24</v>
      </c>
      <c r="D28" s="30" t="s">
        <v>217</v>
      </c>
      <c r="E28" s="29" t="s">
        <v>216</v>
      </c>
      <c r="F28" s="29" t="s">
        <v>215</v>
      </c>
      <c r="G28" s="28" t="s">
        <v>214</v>
      </c>
      <c r="H28" s="28" t="str">
        <f>VLOOKUP(D28,'[1]①高圧 '!$D$3:$G$82,4,FALSE)</f>
        <v>スポーツ推進課</v>
      </c>
      <c r="I28" s="27">
        <v>0.10923706240487062</v>
      </c>
      <c r="J28" s="26">
        <v>6000</v>
      </c>
      <c r="K28" s="83"/>
      <c r="L28" s="49">
        <v>1</v>
      </c>
      <c r="M28" s="86"/>
      <c r="N28" s="24">
        <v>100</v>
      </c>
      <c r="O28" s="22">
        <v>48</v>
      </c>
      <c r="P28" s="23">
        <v>45932</v>
      </c>
      <c r="Q28" s="74"/>
      <c r="R28" s="22">
        <v>3949</v>
      </c>
      <c r="S28" s="22">
        <v>3064</v>
      </c>
      <c r="T28" s="22">
        <v>2650</v>
      </c>
      <c r="U28" s="22">
        <v>3042</v>
      </c>
      <c r="V28" s="22">
        <v>3697</v>
      </c>
      <c r="W28" s="22">
        <v>3332</v>
      </c>
      <c r="X28" s="22">
        <v>4078</v>
      </c>
      <c r="Y28" s="22">
        <v>4420</v>
      </c>
      <c r="Z28" s="22">
        <v>5246</v>
      </c>
      <c r="AA28" s="22">
        <v>4069</v>
      </c>
      <c r="AB28" s="22">
        <v>4744</v>
      </c>
      <c r="AC28" s="22">
        <v>3641</v>
      </c>
      <c r="AD28" s="23">
        <v>45932</v>
      </c>
      <c r="AG28" s="9">
        <f t="shared" si="1"/>
        <v>0</v>
      </c>
    </row>
    <row r="29" spans="1:33" ht="60.75" customHeight="1">
      <c r="B29" s="21"/>
      <c r="C29" s="100">
        <v>25</v>
      </c>
      <c r="D29" s="30" t="s">
        <v>213</v>
      </c>
      <c r="E29" s="29" t="s">
        <v>212</v>
      </c>
      <c r="F29" s="29" t="s">
        <v>211</v>
      </c>
      <c r="G29" s="28" t="s">
        <v>186</v>
      </c>
      <c r="H29" s="28" t="str">
        <f>VLOOKUP(D29,'[1]①高圧 '!$D$3:$G$82,4,FALSE)</f>
        <v>市民協働推進課</v>
      </c>
      <c r="I29" s="27">
        <v>0.13463660578386605</v>
      </c>
      <c r="J29" s="26">
        <v>6000</v>
      </c>
      <c r="K29" s="83"/>
      <c r="L29" s="49">
        <v>1</v>
      </c>
      <c r="M29" s="86"/>
      <c r="N29" s="24">
        <v>100</v>
      </c>
      <c r="O29" s="22">
        <v>48</v>
      </c>
      <c r="P29" s="23">
        <v>56612</v>
      </c>
      <c r="Q29" s="74"/>
      <c r="R29" s="22">
        <v>3714</v>
      </c>
      <c r="S29" s="22">
        <v>2486</v>
      </c>
      <c r="T29" s="22">
        <v>2953</v>
      </c>
      <c r="U29" s="22">
        <v>4540</v>
      </c>
      <c r="V29" s="22">
        <v>6492</v>
      </c>
      <c r="W29" s="22">
        <v>5844</v>
      </c>
      <c r="X29" s="22">
        <v>5328</v>
      </c>
      <c r="Y29" s="22">
        <v>4176</v>
      </c>
      <c r="Z29" s="22">
        <v>4613</v>
      </c>
      <c r="AA29" s="22">
        <v>4737</v>
      </c>
      <c r="AB29" s="22">
        <v>6436</v>
      </c>
      <c r="AC29" s="22">
        <v>5293</v>
      </c>
      <c r="AD29" s="23">
        <v>56612</v>
      </c>
      <c r="AG29" s="9">
        <f t="shared" si="1"/>
        <v>0</v>
      </c>
    </row>
    <row r="30" spans="1:33" ht="60.75" customHeight="1">
      <c r="B30" s="21"/>
      <c r="C30" s="100">
        <v>26</v>
      </c>
      <c r="D30" s="30" t="s">
        <v>210</v>
      </c>
      <c r="E30" s="29" t="s">
        <v>209</v>
      </c>
      <c r="F30" s="29" t="s">
        <v>208</v>
      </c>
      <c r="G30" s="28" t="s">
        <v>186</v>
      </c>
      <c r="H30" s="28" t="str">
        <f>VLOOKUP(D30,'[1]①高圧 '!$D$3:$G$82,4,FALSE)</f>
        <v>市民協働推進課</v>
      </c>
      <c r="I30" s="27">
        <v>0.18697651663405088</v>
      </c>
      <c r="J30" s="26">
        <v>6000</v>
      </c>
      <c r="K30" s="83"/>
      <c r="L30" s="49">
        <v>1</v>
      </c>
      <c r="M30" s="86"/>
      <c r="N30" s="24">
        <v>100</v>
      </c>
      <c r="O30" s="22">
        <v>35</v>
      </c>
      <c r="P30" s="23">
        <v>57327</v>
      </c>
      <c r="Q30" s="74"/>
      <c r="R30" s="22">
        <v>3910</v>
      </c>
      <c r="S30" s="22">
        <v>2759</v>
      </c>
      <c r="T30" s="22">
        <v>3496</v>
      </c>
      <c r="U30" s="22">
        <v>6039</v>
      </c>
      <c r="V30" s="22">
        <v>7058</v>
      </c>
      <c r="W30" s="22">
        <v>6831</v>
      </c>
      <c r="X30" s="22">
        <v>5146</v>
      </c>
      <c r="Y30" s="22">
        <v>3452</v>
      </c>
      <c r="Z30" s="22">
        <v>3915</v>
      </c>
      <c r="AA30" s="22">
        <v>4138</v>
      </c>
      <c r="AB30" s="22">
        <v>6079</v>
      </c>
      <c r="AC30" s="22">
        <v>4504</v>
      </c>
      <c r="AD30" s="23">
        <v>57327</v>
      </c>
      <c r="AG30" s="9">
        <f t="shared" si="1"/>
        <v>0</v>
      </c>
    </row>
    <row r="31" spans="1:33" ht="60.75" customHeight="1">
      <c r="B31" s="21"/>
      <c r="C31" s="100">
        <v>27</v>
      </c>
      <c r="D31" s="30" t="s">
        <v>207</v>
      </c>
      <c r="E31" s="29" t="s">
        <v>206</v>
      </c>
      <c r="F31" s="29" t="s">
        <v>205</v>
      </c>
      <c r="G31" s="28" t="s">
        <v>186</v>
      </c>
      <c r="H31" s="28" t="str">
        <f>VLOOKUP(D31,'[1]①高圧 '!$D$3:$G$82,4,FALSE)</f>
        <v>市民協働推進課</v>
      </c>
      <c r="I31" s="27">
        <v>0.11796266451786194</v>
      </c>
      <c r="J31" s="26">
        <v>6000</v>
      </c>
      <c r="K31" s="83"/>
      <c r="L31" s="49">
        <v>1</v>
      </c>
      <c r="M31" s="86"/>
      <c r="N31" s="24">
        <v>100</v>
      </c>
      <c r="O31" s="22">
        <v>34</v>
      </c>
      <c r="P31" s="23">
        <v>35134</v>
      </c>
      <c r="Q31" s="74"/>
      <c r="R31" s="22">
        <v>2531</v>
      </c>
      <c r="S31" s="22">
        <v>1664</v>
      </c>
      <c r="T31" s="22">
        <v>1924</v>
      </c>
      <c r="U31" s="22">
        <v>3393</v>
      </c>
      <c r="V31" s="22">
        <v>4023</v>
      </c>
      <c r="W31" s="22">
        <v>3691</v>
      </c>
      <c r="X31" s="22">
        <v>2924</v>
      </c>
      <c r="Y31" s="22">
        <v>2028</v>
      </c>
      <c r="Z31" s="22">
        <v>2621</v>
      </c>
      <c r="AA31" s="22">
        <v>3049</v>
      </c>
      <c r="AB31" s="22">
        <v>4156</v>
      </c>
      <c r="AC31" s="22">
        <v>3130</v>
      </c>
      <c r="AD31" s="23">
        <v>35134</v>
      </c>
      <c r="AG31" s="9">
        <f t="shared" si="1"/>
        <v>0</v>
      </c>
    </row>
    <row r="32" spans="1:33" ht="60.75" customHeight="1">
      <c r="B32" s="21"/>
      <c r="C32" s="100">
        <v>28</v>
      </c>
      <c r="D32" s="30" t="s">
        <v>204</v>
      </c>
      <c r="E32" s="29" t="s">
        <v>203</v>
      </c>
      <c r="F32" s="29" t="s">
        <v>202</v>
      </c>
      <c r="G32" s="28" t="s">
        <v>186</v>
      </c>
      <c r="H32" s="28" t="str">
        <f>VLOOKUP(D32,'[1]①高圧 '!$D$3:$G$82,4,FALSE)</f>
        <v>市民協働推進課</v>
      </c>
      <c r="I32" s="27">
        <v>0.11416868117109857</v>
      </c>
      <c r="J32" s="26">
        <v>6000</v>
      </c>
      <c r="K32" s="83"/>
      <c r="L32" s="49">
        <v>1</v>
      </c>
      <c r="M32" s="86"/>
      <c r="N32" s="24">
        <v>100</v>
      </c>
      <c r="O32" s="22">
        <v>34</v>
      </c>
      <c r="P32" s="23">
        <v>34004</v>
      </c>
      <c r="Q32" s="74"/>
      <c r="R32" s="22">
        <v>2266</v>
      </c>
      <c r="S32" s="22">
        <v>1764</v>
      </c>
      <c r="T32" s="22">
        <v>2261</v>
      </c>
      <c r="U32" s="22">
        <v>3845</v>
      </c>
      <c r="V32" s="22">
        <v>3616</v>
      </c>
      <c r="W32" s="22">
        <v>3886</v>
      </c>
      <c r="X32" s="22">
        <v>2435</v>
      </c>
      <c r="Y32" s="22">
        <v>2020</v>
      </c>
      <c r="Z32" s="22">
        <v>2656</v>
      </c>
      <c r="AA32" s="22">
        <v>2769</v>
      </c>
      <c r="AB32" s="22">
        <v>3826</v>
      </c>
      <c r="AC32" s="22">
        <v>2660</v>
      </c>
      <c r="AD32" s="23">
        <v>34004</v>
      </c>
      <c r="AG32" s="9">
        <f t="shared" si="1"/>
        <v>0</v>
      </c>
    </row>
    <row r="33" spans="1:33" ht="60.75" customHeight="1">
      <c r="B33" s="21"/>
      <c r="C33" s="100">
        <v>29</v>
      </c>
      <c r="D33" s="30" t="s">
        <v>201</v>
      </c>
      <c r="E33" s="29" t="s">
        <v>200</v>
      </c>
      <c r="F33" s="29" t="s">
        <v>199</v>
      </c>
      <c r="G33" s="28" t="s">
        <v>186</v>
      </c>
      <c r="H33" s="28" t="str">
        <f>VLOOKUP(D33,'[1]①高圧 '!$D$3:$G$82,4,FALSE)</f>
        <v>市民協働推進課</v>
      </c>
      <c r="I33" s="27">
        <v>0.11356861998985286</v>
      </c>
      <c r="J33" s="26">
        <v>6000</v>
      </c>
      <c r="K33" s="83"/>
      <c r="L33" s="49">
        <v>1</v>
      </c>
      <c r="M33" s="86"/>
      <c r="N33" s="24">
        <v>100</v>
      </c>
      <c r="O33" s="22">
        <v>36</v>
      </c>
      <c r="P33" s="23">
        <v>35815</v>
      </c>
      <c r="Q33" s="74"/>
      <c r="R33" s="22">
        <v>2090</v>
      </c>
      <c r="S33" s="22">
        <v>1817</v>
      </c>
      <c r="T33" s="22">
        <v>2786</v>
      </c>
      <c r="U33" s="22">
        <v>4066</v>
      </c>
      <c r="V33" s="22">
        <v>4185</v>
      </c>
      <c r="W33" s="22">
        <v>4433</v>
      </c>
      <c r="X33" s="22">
        <v>2566</v>
      </c>
      <c r="Y33" s="22">
        <v>1964</v>
      </c>
      <c r="Z33" s="22">
        <v>2772</v>
      </c>
      <c r="AA33" s="22">
        <v>2813</v>
      </c>
      <c r="AB33" s="22">
        <v>3755</v>
      </c>
      <c r="AC33" s="22">
        <v>2568</v>
      </c>
      <c r="AD33" s="23">
        <v>35815</v>
      </c>
      <c r="AG33" s="9">
        <f t="shared" si="1"/>
        <v>0</v>
      </c>
    </row>
    <row r="34" spans="1:33" ht="60.75" customHeight="1">
      <c r="B34" s="21"/>
      <c r="C34" s="100">
        <v>30</v>
      </c>
      <c r="D34" s="30" t="s">
        <v>198</v>
      </c>
      <c r="E34" s="29" t="s">
        <v>197</v>
      </c>
      <c r="F34" s="29" t="s">
        <v>196</v>
      </c>
      <c r="G34" s="28" t="s">
        <v>186</v>
      </c>
      <c r="H34" s="28" t="str">
        <f>VLOOKUP(D34,'[1]①高圧 '!$D$3:$G$82,4,FALSE)</f>
        <v>市民協働推進課</v>
      </c>
      <c r="I34" s="27">
        <v>8.077161210432629E-2</v>
      </c>
      <c r="J34" s="26">
        <v>6000</v>
      </c>
      <c r="K34" s="83"/>
      <c r="L34" s="49">
        <v>1</v>
      </c>
      <c r="M34" s="86"/>
      <c r="N34" s="24">
        <v>100</v>
      </c>
      <c r="O34" s="22">
        <v>59</v>
      </c>
      <c r="P34" s="23">
        <v>41746</v>
      </c>
      <c r="Q34" s="74"/>
      <c r="R34" s="22">
        <v>3472</v>
      </c>
      <c r="S34" s="22">
        <v>2186</v>
      </c>
      <c r="T34" s="22">
        <v>2053</v>
      </c>
      <c r="U34" s="22">
        <v>3390</v>
      </c>
      <c r="V34" s="22">
        <v>5005</v>
      </c>
      <c r="W34" s="22">
        <v>4952</v>
      </c>
      <c r="X34" s="22">
        <v>3665</v>
      </c>
      <c r="Y34" s="22">
        <v>2388</v>
      </c>
      <c r="Z34" s="22">
        <v>2693</v>
      </c>
      <c r="AA34" s="22">
        <v>3526</v>
      </c>
      <c r="AB34" s="22">
        <v>4637</v>
      </c>
      <c r="AC34" s="22">
        <v>3779</v>
      </c>
      <c r="AD34" s="23">
        <v>41746</v>
      </c>
      <c r="AG34" s="9">
        <f t="shared" si="1"/>
        <v>0</v>
      </c>
    </row>
    <row r="35" spans="1:33" ht="60.75" customHeight="1">
      <c r="B35" s="21"/>
      <c r="C35" s="100">
        <v>31</v>
      </c>
      <c r="D35" s="30" t="s">
        <v>195</v>
      </c>
      <c r="E35" s="29" t="s">
        <v>194</v>
      </c>
      <c r="F35" s="29" t="s">
        <v>193</v>
      </c>
      <c r="G35" s="28" t="s">
        <v>186</v>
      </c>
      <c r="H35" s="28" t="str">
        <f>VLOOKUP(D35,'[1]①高圧 '!$D$3:$G$82,4,FALSE)</f>
        <v>市民協働推進課</v>
      </c>
      <c r="I35" s="27">
        <v>0.15767363614515742</v>
      </c>
      <c r="J35" s="26">
        <v>6000</v>
      </c>
      <c r="K35" s="83"/>
      <c r="L35" s="49">
        <v>1</v>
      </c>
      <c r="M35" s="86"/>
      <c r="N35" s="24">
        <v>100</v>
      </c>
      <c r="O35" s="22">
        <v>95</v>
      </c>
      <c r="P35" s="23">
        <v>131216</v>
      </c>
      <c r="Q35" s="74"/>
      <c r="R35" s="22">
        <v>5497</v>
      </c>
      <c r="S35" s="22">
        <v>3245</v>
      </c>
      <c r="T35" s="22">
        <v>4517</v>
      </c>
      <c r="U35" s="22">
        <v>17390</v>
      </c>
      <c r="V35" s="22">
        <v>16736</v>
      </c>
      <c r="W35" s="22">
        <v>20201</v>
      </c>
      <c r="X35" s="22">
        <v>9277</v>
      </c>
      <c r="Y35" s="22">
        <v>5898</v>
      </c>
      <c r="Z35" s="22">
        <v>10270</v>
      </c>
      <c r="AA35" s="22">
        <v>10594</v>
      </c>
      <c r="AB35" s="22">
        <v>16346</v>
      </c>
      <c r="AC35" s="22">
        <v>11245</v>
      </c>
      <c r="AD35" s="23">
        <v>131216</v>
      </c>
      <c r="AG35" s="9">
        <f t="shared" si="1"/>
        <v>0</v>
      </c>
    </row>
    <row r="36" spans="1:33" ht="60.75" customHeight="1">
      <c r="B36" s="21"/>
      <c r="C36" s="100">
        <v>32</v>
      </c>
      <c r="D36" s="30" t="s">
        <v>192</v>
      </c>
      <c r="E36" s="29" t="s">
        <v>191</v>
      </c>
      <c r="F36" s="29" t="s">
        <v>190</v>
      </c>
      <c r="G36" s="28" t="s">
        <v>186</v>
      </c>
      <c r="H36" s="28" t="e">
        <f>VLOOKUP(D36,'[1]①高圧 '!$D$3:$G$82,4,FALSE)</f>
        <v>#N/A</v>
      </c>
      <c r="I36" s="27">
        <v>0.10860536286796853</v>
      </c>
      <c r="J36" s="26">
        <v>6000</v>
      </c>
      <c r="K36" s="83"/>
      <c r="L36" s="49">
        <v>1</v>
      </c>
      <c r="M36" s="86"/>
      <c r="N36" s="24">
        <v>100</v>
      </c>
      <c r="O36" s="22">
        <v>47</v>
      </c>
      <c r="P36" s="23">
        <v>44715</v>
      </c>
      <c r="Q36" s="74"/>
      <c r="R36" s="22">
        <v>2891</v>
      </c>
      <c r="S36" s="22">
        <v>1921</v>
      </c>
      <c r="T36" s="22">
        <v>2289</v>
      </c>
      <c r="U36" s="22">
        <v>4592</v>
      </c>
      <c r="V36" s="22">
        <v>5881</v>
      </c>
      <c r="W36" s="22">
        <v>5291</v>
      </c>
      <c r="X36" s="22">
        <v>3396</v>
      </c>
      <c r="Y36" s="22">
        <v>2335</v>
      </c>
      <c r="Z36" s="22">
        <v>2861</v>
      </c>
      <c r="AA36" s="22">
        <v>3685</v>
      </c>
      <c r="AB36" s="22">
        <v>5788</v>
      </c>
      <c r="AC36" s="22">
        <v>3785</v>
      </c>
      <c r="AD36" s="23">
        <v>44715</v>
      </c>
      <c r="AG36" s="9">
        <f t="shared" si="1"/>
        <v>0</v>
      </c>
    </row>
    <row r="37" spans="1:33" ht="60.75" customHeight="1">
      <c r="B37" s="21"/>
      <c r="C37" s="100">
        <v>33</v>
      </c>
      <c r="D37" s="30" t="s">
        <v>189</v>
      </c>
      <c r="E37" s="29" t="s">
        <v>188</v>
      </c>
      <c r="F37" s="29" t="s">
        <v>187</v>
      </c>
      <c r="G37" s="28" t="s">
        <v>186</v>
      </c>
      <c r="H37" s="28"/>
      <c r="I37" s="27">
        <v>0.1250936658470905</v>
      </c>
      <c r="J37" s="26">
        <v>6000</v>
      </c>
      <c r="K37" s="83"/>
      <c r="L37" s="49">
        <v>1</v>
      </c>
      <c r="M37" s="86"/>
      <c r="N37" s="24">
        <v>100</v>
      </c>
      <c r="O37" s="22">
        <v>39</v>
      </c>
      <c r="P37" s="23">
        <v>42737</v>
      </c>
      <c r="Q37" s="74"/>
      <c r="R37" s="22">
        <v>2774</v>
      </c>
      <c r="S37" s="22">
        <v>2486</v>
      </c>
      <c r="T37" s="22">
        <v>3121</v>
      </c>
      <c r="U37" s="22">
        <v>4217</v>
      </c>
      <c r="V37" s="22">
        <v>4741</v>
      </c>
      <c r="W37" s="22">
        <v>4601</v>
      </c>
      <c r="X37" s="22">
        <v>2947</v>
      </c>
      <c r="Y37" s="22">
        <v>2705</v>
      </c>
      <c r="Z37" s="22">
        <v>3637</v>
      </c>
      <c r="AA37" s="22">
        <v>3681</v>
      </c>
      <c r="AB37" s="22">
        <v>4575</v>
      </c>
      <c r="AC37" s="22">
        <v>3252</v>
      </c>
      <c r="AD37" s="23">
        <v>42737</v>
      </c>
      <c r="AG37" s="9"/>
    </row>
    <row r="38" spans="1:33" ht="60.75" customHeight="1" thickBot="1">
      <c r="B38" s="21"/>
      <c r="C38" s="80" t="s">
        <v>181</v>
      </c>
      <c r="D38" s="80"/>
      <c r="E38" s="80"/>
      <c r="F38" s="80"/>
      <c r="G38" s="80"/>
      <c r="H38" s="80"/>
      <c r="I38" s="80"/>
      <c r="J38" s="81"/>
      <c r="K38" s="83"/>
      <c r="L38" s="49" t="s">
        <v>2</v>
      </c>
      <c r="M38" s="86"/>
      <c r="N38" s="20" t="s">
        <v>2</v>
      </c>
      <c r="O38" s="19">
        <v>2941</v>
      </c>
      <c r="P38" s="19">
        <v>5233518</v>
      </c>
      <c r="Q38" s="18" t="s">
        <v>1</v>
      </c>
      <c r="R38" s="54">
        <v>307226</v>
      </c>
      <c r="S38" s="54">
        <v>307963</v>
      </c>
      <c r="T38" s="53">
        <v>401297</v>
      </c>
      <c r="U38" s="53">
        <v>597291</v>
      </c>
      <c r="V38" s="53">
        <v>599335</v>
      </c>
      <c r="W38" s="53">
        <v>520614</v>
      </c>
      <c r="X38" s="53">
        <v>379794</v>
      </c>
      <c r="Y38" s="53">
        <v>331354</v>
      </c>
      <c r="Z38" s="53">
        <v>416819</v>
      </c>
      <c r="AA38" s="53">
        <v>492984</v>
      </c>
      <c r="AB38" s="53">
        <v>456127</v>
      </c>
      <c r="AC38" s="53">
        <v>422714</v>
      </c>
      <c r="AD38" s="53">
        <v>5233518</v>
      </c>
      <c r="AG38" s="9">
        <f>AD38-P38</f>
        <v>0</v>
      </c>
    </row>
    <row r="39" spans="1:33" ht="60.75" customHeight="1">
      <c r="B39" s="21"/>
      <c r="C39" s="99">
        <v>34</v>
      </c>
      <c r="D39" s="50" t="s">
        <v>180</v>
      </c>
      <c r="E39" s="39" t="s">
        <v>179</v>
      </c>
      <c r="F39" s="39" t="s">
        <v>178</v>
      </c>
      <c r="G39" s="38" t="s">
        <v>167</v>
      </c>
      <c r="H39" s="38" t="e">
        <f>VLOOKUP(D39,'[1]①高圧 '!$D$3:$G$82,4,FALSE)</f>
        <v>#N/A</v>
      </c>
      <c r="I39" s="37">
        <v>0.14360159817351598</v>
      </c>
      <c r="J39" s="36">
        <v>6000</v>
      </c>
      <c r="K39" s="84"/>
      <c r="L39" s="49">
        <v>1</v>
      </c>
      <c r="M39" s="87"/>
      <c r="N39" s="34">
        <v>100</v>
      </c>
      <c r="O39" s="32">
        <v>60</v>
      </c>
      <c r="P39" s="33">
        <v>75477</v>
      </c>
      <c r="Q39" s="76" t="s">
        <v>177</v>
      </c>
      <c r="R39" s="32">
        <v>4687</v>
      </c>
      <c r="S39" s="32">
        <v>2931</v>
      </c>
      <c r="T39" s="32">
        <v>3847</v>
      </c>
      <c r="U39" s="32">
        <v>9443</v>
      </c>
      <c r="V39" s="32">
        <v>10825</v>
      </c>
      <c r="W39" s="32">
        <v>11341</v>
      </c>
      <c r="X39" s="32">
        <v>6164</v>
      </c>
      <c r="Y39" s="32">
        <v>3369</v>
      </c>
      <c r="Z39" s="32">
        <v>4392</v>
      </c>
      <c r="AA39" s="32">
        <v>5301</v>
      </c>
      <c r="AB39" s="32">
        <v>7953</v>
      </c>
      <c r="AC39" s="32">
        <v>5224</v>
      </c>
      <c r="AD39" s="33">
        <v>75477</v>
      </c>
      <c r="AG39" s="9">
        <f>AD39-P39</f>
        <v>0</v>
      </c>
    </row>
    <row r="40" spans="1:33" ht="48" customHeight="1">
      <c r="A40" s="1">
        <v>130</v>
      </c>
      <c r="B40" s="31">
        <v>45</v>
      </c>
      <c r="C40" s="100">
        <v>35</v>
      </c>
      <c r="D40" s="30" t="s">
        <v>176</v>
      </c>
      <c r="E40" s="29" t="s">
        <v>175</v>
      </c>
      <c r="F40" s="29" t="s">
        <v>174</v>
      </c>
      <c r="G40" s="47" t="s">
        <v>167</v>
      </c>
      <c r="H40" s="47" t="e">
        <f>VLOOKUP(D40,'[1]①高圧 '!$D$3:$G$82,4,FALSE)</f>
        <v>#N/A</v>
      </c>
      <c r="I40" s="27">
        <v>0.13036329407994873</v>
      </c>
      <c r="J40" s="26">
        <v>6000</v>
      </c>
      <c r="K40" s="84"/>
      <c r="L40" s="49">
        <v>1</v>
      </c>
      <c r="M40" s="87"/>
      <c r="N40" s="24">
        <v>100</v>
      </c>
      <c r="O40" s="22">
        <v>57</v>
      </c>
      <c r="P40" s="23">
        <v>65093</v>
      </c>
      <c r="Q40" s="77"/>
      <c r="R40" s="22">
        <v>3645</v>
      </c>
      <c r="S40" s="22">
        <v>3106</v>
      </c>
      <c r="T40" s="22">
        <v>3928</v>
      </c>
      <c r="U40" s="22">
        <v>7852</v>
      </c>
      <c r="V40" s="22">
        <v>7683</v>
      </c>
      <c r="W40" s="22">
        <v>9053</v>
      </c>
      <c r="X40" s="22">
        <v>5793</v>
      </c>
      <c r="Y40" s="22">
        <v>3807</v>
      </c>
      <c r="Z40" s="22">
        <v>4130</v>
      </c>
      <c r="AA40" s="22">
        <v>4660</v>
      </c>
      <c r="AB40" s="22">
        <v>6933</v>
      </c>
      <c r="AC40" s="22">
        <v>4503</v>
      </c>
      <c r="AD40" s="23">
        <v>65093</v>
      </c>
      <c r="AG40" s="9">
        <f>AD40-P40</f>
        <v>0</v>
      </c>
    </row>
    <row r="41" spans="1:33" ht="48" customHeight="1">
      <c r="A41" s="1">
        <v>130</v>
      </c>
      <c r="B41" s="31">
        <v>44</v>
      </c>
      <c r="C41" s="100">
        <v>36</v>
      </c>
      <c r="D41" s="48" t="s">
        <v>173</v>
      </c>
      <c r="E41" s="29" t="s">
        <v>172</v>
      </c>
      <c r="F41" s="29" t="s">
        <v>171</v>
      </c>
      <c r="G41" s="47" t="s">
        <v>167</v>
      </c>
      <c r="H41" s="47" t="str">
        <f>VLOOKUP(D41,'[1]①高圧 '!$D$3:$G$82,4,FALSE)</f>
        <v>保育幼稚園総務課</v>
      </c>
      <c r="I41" s="27">
        <v>0.11734034343044569</v>
      </c>
      <c r="J41" s="26">
        <v>6000</v>
      </c>
      <c r="K41" s="84"/>
      <c r="L41" s="49">
        <v>1</v>
      </c>
      <c r="M41" s="87"/>
      <c r="N41" s="24">
        <v>100</v>
      </c>
      <c r="O41" s="22">
        <v>71</v>
      </c>
      <c r="P41" s="23">
        <v>72981</v>
      </c>
      <c r="Q41" s="77"/>
      <c r="R41" s="22">
        <v>3612</v>
      </c>
      <c r="S41" s="22">
        <v>3396</v>
      </c>
      <c r="T41" s="22">
        <v>5196</v>
      </c>
      <c r="U41" s="22">
        <v>11313</v>
      </c>
      <c r="V41" s="22">
        <v>7881</v>
      </c>
      <c r="W41" s="22">
        <v>10600</v>
      </c>
      <c r="X41" s="22">
        <v>6089</v>
      </c>
      <c r="Y41" s="22">
        <v>3165</v>
      </c>
      <c r="Z41" s="22">
        <v>4731</v>
      </c>
      <c r="AA41" s="22">
        <v>4531</v>
      </c>
      <c r="AB41" s="22">
        <v>7542</v>
      </c>
      <c r="AC41" s="22">
        <v>4925</v>
      </c>
      <c r="AD41" s="23">
        <v>72981</v>
      </c>
      <c r="AG41" s="9">
        <f>AD41-P41</f>
        <v>0</v>
      </c>
    </row>
    <row r="42" spans="1:33" ht="48" customHeight="1">
      <c r="A42" s="1">
        <v>130</v>
      </c>
      <c r="B42" s="31">
        <v>47</v>
      </c>
      <c r="C42" s="100">
        <v>37</v>
      </c>
      <c r="D42" s="48" t="s">
        <v>170</v>
      </c>
      <c r="E42" s="29" t="s">
        <v>169</v>
      </c>
      <c r="F42" s="29" t="s">
        <v>168</v>
      </c>
      <c r="G42" s="47" t="s">
        <v>167</v>
      </c>
      <c r="H42" s="47" t="e">
        <f>VLOOKUP(D42,'[1]①高圧 '!$D$3:$G$82,4,FALSE)</f>
        <v>#N/A</v>
      </c>
      <c r="I42" s="27">
        <v>0.14165452249101332</v>
      </c>
      <c r="J42" s="26">
        <v>6000</v>
      </c>
      <c r="K42" s="84"/>
      <c r="L42" s="49">
        <v>1</v>
      </c>
      <c r="M42" s="87"/>
      <c r="N42" s="24">
        <v>100</v>
      </c>
      <c r="O42" s="22">
        <v>47</v>
      </c>
      <c r="P42" s="23">
        <v>58322</v>
      </c>
      <c r="Q42" s="77"/>
      <c r="R42" s="22">
        <v>4161</v>
      </c>
      <c r="S42" s="22">
        <v>3265</v>
      </c>
      <c r="T42" s="22">
        <v>3499</v>
      </c>
      <c r="U42" s="22">
        <v>5461</v>
      </c>
      <c r="V42" s="22">
        <v>7408</v>
      </c>
      <c r="W42" s="22">
        <v>6625</v>
      </c>
      <c r="X42" s="22">
        <v>5907</v>
      </c>
      <c r="Y42" s="22">
        <v>3865</v>
      </c>
      <c r="Z42" s="22">
        <v>3663</v>
      </c>
      <c r="AA42" s="22">
        <v>4448</v>
      </c>
      <c r="AB42" s="22">
        <v>5513</v>
      </c>
      <c r="AC42" s="22">
        <v>4507</v>
      </c>
      <c r="AD42" s="23">
        <v>58322</v>
      </c>
      <c r="AG42" s="9">
        <f>AD42-P42</f>
        <v>0</v>
      </c>
    </row>
    <row r="43" spans="1:33" ht="48" customHeight="1">
      <c r="B43" s="31"/>
      <c r="C43" s="100">
        <v>38</v>
      </c>
      <c r="D43" s="48" t="s">
        <v>166</v>
      </c>
      <c r="E43" s="29" t="s">
        <v>165</v>
      </c>
      <c r="F43" s="29" t="s">
        <v>164</v>
      </c>
      <c r="G43" s="47" t="s">
        <v>163</v>
      </c>
      <c r="H43" s="47"/>
      <c r="I43" s="27">
        <v>0.3067624578121898</v>
      </c>
      <c r="J43" s="26">
        <v>6000</v>
      </c>
      <c r="K43" s="84"/>
      <c r="L43" s="49">
        <v>1</v>
      </c>
      <c r="M43" s="87"/>
      <c r="N43" s="24">
        <v>100</v>
      </c>
      <c r="O43" s="22">
        <v>46</v>
      </c>
      <c r="P43" s="23">
        <v>123613</v>
      </c>
      <c r="Q43" s="77"/>
      <c r="R43" s="22">
        <v>3908</v>
      </c>
      <c r="S43" s="22">
        <v>2770</v>
      </c>
      <c r="T43" s="22">
        <v>2770</v>
      </c>
      <c r="U43" s="22">
        <v>5945</v>
      </c>
      <c r="V43" s="22">
        <v>5409</v>
      </c>
      <c r="W43" s="22">
        <v>5860</v>
      </c>
      <c r="X43" s="22">
        <v>5007</v>
      </c>
      <c r="Y43" s="22">
        <v>3103</v>
      </c>
      <c r="Z43" s="22">
        <v>3875</v>
      </c>
      <c r="AA43" s="22">
        <v>4437</v>
      </c>
      <c r="AB43" s="22">
        <v>75682</v>
      </c>
      <c r="AC43" s="22">
        <v>4847</v>
      </c>
      <c r="AD43" s="23">
        <v>123613</v>
      </c>
      <c r="AG43" s="9"/>
    </row>
    <row r="44" spans="1:33" ht="48" customHeight="1">
      <c r="A44" s="1">
        <v>130</v>
      </c>
      <c r="B44" s="31">
        <v>46</v>
      </c>
      <c r="C44" s="100">
        <v>39</v>
      </c>
      <c r="D44" s="48" t="s">
        <v>162</v>
      </c>
      <c r="E44" s="29" t="s">
        <v>161</v>
      </c>
      <c r="F44" s="29" t="s">
        <v>160</v>
      </c>
      <c r="G44" s="47" t="s">
        <v>24</v>
      </c>
      <c r="H44" s="47" t="str">
        <f>VLOOKUP(D44,'[1]①高圧 '!$D$3:$G$82,4,FALSE)</f>
        <v>施設課　</v>
      </c>
      <c r="I44" s="27">
        <v>0.16805998623881904</v>
      </c>
      <c r="J44" s="26">
        <v>6000</v>
      </c>
      <c r="K44" s="84"/>
      <c r="L44" s="49">
        <v>1</v>
      </c>
      <c r="M44" s="87"/>
      <c r="N44" s="24">
        <v>100</v>
      </c>
      <c r="O44" s="22">
        <v>146</v>
      </c>
      <c r="P44" s="23">
        <v>214942</v>
      </c>
      <c r="Q44" s="77"/>
      <c r="R44" s="22">
        <v>12781</v>
      </c>
      <c r="S44" s="22">
        <v>13394</v>
      </c>
      <c r="T44" s="22">
        <v>17791</v>
      </c>
      <c r="U44" s="22">
        <v>26065</v>
      </c>
      <c r="V44" s="22">
        <v>20488</v>
      </c>
      <c r="W44" s="22">
        <v>23851</v>
      </c>
      <c r="X44" s="22">
        <v>14851</v>
      </c>
      <c r="Y44" s="22">
        <v>13994</v>
      </c>
      <c r="Z44" s="22">
        <v>17302</v>
      </c>
      <c r="AA44" s="22">
        <v>20077</v>
      </c>
      <c r="AB44" s="22">
        <v>19021</v>
      </c>
      <c r="AC44" s="22">
        <v>15327</v>
      </c>
      <c r="AD44" s="23">
        <v>214942</v>
      </c>
      <c r="AG44" s="9">
        <f t="shared" ref="AG44:AG89" si="2">AD44-P44</f>
        <v>0</v>
      </c>
    </row>
    <row r="45" spans="1:33" ht="48" customHeight="1">
      <c r="A45" s="1">
        <v>130</v>
      </c>
      <c r="B45" s="31">
        <v>63</v>
      </c>
      <c r="C45" s="100">
        <v>40</v>
      </c>
      <c r="D45" s="48" t="s">
        <v>159</v>
      </c>
      <c r="E45" s="29" t="s">
        <v>158</v>
      </c>
      <c r="F45" s="29" t="s">
        <v>157</v>
      </c>
      <c r="G45" s="47" t="s">
        <v>24</v>
      </c>
      <c r="H45" s="47" t="str">
        <f>VLOOKUP(D45,'[1]①高圧 '!$D$3:$G$82,4,FALSE)</f>
        <v>施設課　</v>
      </c>
      <c r="I45" s="27">
        <v>0.17268959698233075</v>
      </c>
      <c r="J45" s="26">
        <v>6000</v>
      </c>
      <c r="K45" s="84"/>
      <c r="L45" s="49">
        <v>1</v>
      </c>
      <c r="M45" s="87"/>
      <c r="N45" s="24">
        <v>100</v>
      </c>
      <c r="O45" s="22">
        <v>46</v>
      </c>
      <c r="P45" s="23">
        <v>69587</v>
      </c>
      <c r="Q45" s="77"/>
      <c r="R45" s="22">
        <v>4024</v>
      </c>
      <c r="S45" s="22">
        <v>3858</v>
      </c>
      <c r="T45" s="22">
        <v>5130</v>
      </c>
      <c r="U45" s="22">
        <v>9451</v>
      </c>
      <c r="V45" s="22">
        <v>8016</v>
      </c>
      <c r="W45" s="22">
        <v>7253</v>
      </c>
      <c r="X45" s="22">
        <v>4110</v>
      </c>
      <c r="Y45" s="22">
        <v>4346</v>
      </c>
      <c r="Z45" s="22">
        <v>5432</v>
      </c>
      <c r="AA45" s="22">
        <v>6414</v>
      </c>
      <c r="AB45" s="22">
        <v>5953</v>
      </c>
      <c r="AC45" s="22">
        <v>5600</v>
      </c>
      <c r="AD45" s="23">
        <v>69587</v>
      </c>
      <c r="AG45" s="9">
        <f t="shared" si="2"/>
        <v>0</v>
      </c>
    </row>
    <row r="46" spans="1:33" ht="48" customHeight="1">
      <c r="A46" s="1">
        <v>130</v>
      </c>
      <c r="B46" s="31">
        <v>48</v>
      </c>
      <c r="C46" s="100">
        <v>41</v>
      </c>
      <c r="D46" s="48" t="s">
        <v>156</v>
      </c>
      <c r="E46" s="29" t="s">
        <v>155</v>
      </c>
      <c r="F46" s="29" t="s">
        <v>154</v>
      </c>
      <c r="G46" s="47" t="s">
        <v>24</v>
      </c>
      <c r="H46" s="47" t="str">
        <f>VLOOKUP(D46,'[1]①高圧 '!$D$3:$G$82,4,FALSE)</f>
        <v>施設課　</v>
      </c>
      <c r="I46" s="27">
        <v>0.15077636653810347</v>
      </c>
      <c r="J46" s="26">
        <v>6000</v>
      </c>
      <c r="K46" s="84"/>
      <c r="L46" s="49">
        <v>1</v>
      </c>
      <c r="M46" s="87"/>
      <c r="N46" s="24">
        <v>100</v>
      </c>
      <c r="O46" s="22">
        <v>206</v>
      </c>
      <c r="P46" s="23">
        <v>272085</v>
      </c>
      <c r="Q46" s="77"/>
      <c r="R46" s="22">
        <v>10784</v>
      </c>
      <c r="S46" s="22">
        <v>14773</v>
      </c>
      <c r="T46" s="22">
        <v>27712</v>
      </c>
      <c r="U46" s="22">
        <v>37259</v>
      </c>
      <c r="V46" s="22">
        <v>25813</v>
      </c>
      <c r="W46" s="22">
        <v>34148</v>
      </c>
      <c r="X46" s="22">
        <v>19659</v>
      </c>
      <c r="Y46" s="22">
        <v>12971</v>
      </c>
      <c r="Z46" s="22">
        <v>21455</v>
      </c>
      <c r="AA46" s="22">
        <v>26819</v>
      </c>
      <c r="AB46" s="22">
        <v>23747</v>
      </c>
      <c r="AC46" s="22">
        <v>16945</v>
      </c>
      <c r="AD46" s="23">
        <v>272085</v>
      </c>
      <c r="AG46" s="9">
        <f t="shared" si="2"/>
        <v>0</v>
      </c>
    </row>
    <row r="47" spans="1:33" ht="48" customHeight="1">
      <c r="A47" s="1">
        <v>130</v>
      </c>
      <c r="B47" s="31">
        <v>49</v>
      </c>
      <c r="C47" s="100">
        <v>42</v>
      </c>
      <c r="D47" s="48" t="s">
        <v>153</v>
      </c>
      <c r="E47" s="29" t="s">
        <v>152</v>
      </c>
      <c r="F47" s="29" t="s">
        <v>151</v>
      </c>
      <c r="G47" s="47" t="s">
        <v>24</v>
      </c>
      <c r="H47" s="47" t="str">
        <f>VLOOKUP(D47,'[1]①高圧 '!$D$3:$G$82,4,FALSE)</f>
        <v>施設課　</v>
      </c>
      <c r="I47" s="27">
        <v>0.17398315490579794</v>
      </c>
      <c r="J47" s="26">
        <v>6000</v>
      </c>
      <c r="K47" s="84"/>
      <c r="L47" s="49">
        <v>1</v>
      </c>
      <c r="M47" s="87"/>
      <c r="N47" s="24">
        <v>100</v>
      </c>
      <c r="O47" s="22">
        <v>119</v>
      </c>
      <c r="P47" s="23">
        <v>181367</v>
      </c>
      <c r="Q47" s="77"/>
      <c r="R47" s="22">
        <v>8198</v>
      </c>
      <c r="S47" s="22">
        <v>8885</v>
      </c>
      <c r="T47" s="22">
        <v>16359</v>
      </c>
      <c r="U47" s="22">
        <v>24630</v>
      </c>
      <c r="V47" s="22">
        <v>19020</v>
      </c>
      <c r="W47" s="22">
        <v>23026</v>
      </c>
      <c r="X47" s="22">
        <v>11183</v>
      </c>
      <c r="Y47" s="22">
        <v>9755</v>
      </c>
      <c r="Z47" s="22">
        <v>13590</v>
      </c>
      <c r="AA47" s="22">
        <v>17680</v>
      </c>
      <c r="AB47" s="22">
        <v>16308</v>
      </c>
      <c r="AC47" s="22">
        <v>12733</v>
      </c>
      <c r="AD47" s="23">
        <v>181367</v>
      </c>
      <c r="AG47" s="9">
        <f t="shared" si="2"/>
        <v>0</v>
      </c>
    </row>
    <row r="48" spans="1:33" ht="48" customHeight="1">
      <c r="A48" s="1">
        <v>130</v>
      </c>
      <c r="B48" s="31">
        <v>53</v>
      </c>
      <c r="C48" s="100">
        <v>43</v>
      </c>
      <c r="D48" s="48" t="s">
        <v>150</v>
      </c>
      <c r="E48" s="29" t="s">
        <v>149</v>
      </c>
      <c r="F48" s="29" t="s">
        <v>148</v>
      </c>
      <c r="G48" s="47" t="s">
        <v>24</v>
      </c>
      <c r="H48" s="47" t="str">
        <f>VLOOKUP(D48,'[1]①高圧 '!$D$3:$G$82,4,FALSE)</f>
        <v>施設課　</v>
      </c>
      <c r="I48" s="27">
        <v>0.13770221787345074</v>
      </c>
      <c r="J48" s="26">
        <v>6000</v>
      </c>
      <c r="K48" s="84"/>
      <c r="L48" s="49">
        <v>1</v>
      </c>
      <c r="M48" s="87"/>
      <c r="N48" s="24">
        <v>100</v>
      </c>
      <c r="O48" s="22">
        <v>140</v>
      </c>
      <c r="P48" s="23">
        <v>168878</v>
      </c>
      <c r="Q48" s="77"/>
      <c r="R48" s="22">
        <v>7963</v>
      </c>
      <c r="S48" s="22">
        <v>11487</v>
      </c>
      <c r="T48" s="22">
        <v>16329</v>
      </c>
      <c r="U48" s="22">
        <v>22208</v>
      </c>
      <c r="V48" s="22">
        <v>17950</v>
      </c>
      <c r="W48" s="22">
        <v>24985</v>
      </c>
      <c r="X48" s="22">
        <v>15849</v>
      </c>
      <c r="Y48" s="22">
        <v>9132</v>
      </c>
      <c r="Z48" s="22">
        <v>10329</v>
      </c>
      <c r="AA48" s="22">
        <v>12178</v>
      </c>
      <c r="AB48" s="22">
        <v>10947</v>
      </c>
      <c r="AC48" s="22">
        <v>9521</v>
      </c>
      <c r="AD48" s="23">
        <v>168878</v>
      </c>
      <c r="AG48" s="9">
        <f t="shared" si="2"/>
        <v>0</v>
      </c>
    </row>
    <row r="49" spans="1:33" ht="48" customHeight="1">
      <c r="A49" s="1">
        <v>130</v>
      </c>
      <c r="B49" s="31">
        <v>56</v>
      </c>
      <c r="C49" s="100">
        <v>44</v>
      </c>
      <c r="D49" s="48" t="s">
        <v>147</v>
      </c>
      <c r="E49" s="29" t="s">
        <v>146</v>
      </c>
      <c r="F49" s="29" t="s">
        <v>145</v>
      </c>
      <c r="G49" s="47" t="s">
        <v>24</v>
      </c>
      <c r="H49" s="47" t="str">
        <f>VLOOKUP(D49,'[1]①高圧 '!$D$3:$G$82,4,FALSE)</f>
        <v>施設課　</v>
      </c>
      <c r="I49" s="27">
        <v>0.14697981847905744</v>
      </c>
      <c r="J49" s="26">
        <v>6000</v>
      </c>
      <c r="K49" s="84"/>
      <c r="L49" s="49">
        <v>1</v>
      </c>
      <c r="M49" s="87"/>
      <c r="N49" s="24">
        <v>100</v>
      </c>
      <c r="O49" s="22">
        <v>243</v>
      </c>
      <c r="P49" s="23">
        <v>312873</v>
      </c>
      <c r="Q49" s="77"/>
      <c r="R49" s="22">
        <v>15276</v>
      </c>
      <c r="S49" s="22">
        <v>20620</v>
      </c>
      <c r="T49" s="22">
        <v>32957</v>
      </c>
      <c r="U49" s="22">
        <v>44324</v>
      </c>
      <c r="V49" s="22">
        <v>29006</v>
      </c>
      <c r="W49" s="22">
        <v>41598</v>
      </c>
      <c r="X49" s="22">
        <v>23088</v>
      </c>
      <c r="Y49" s="22">
        <v>18251</v>
      </c>
      <c r="Z49" s="22">
        <v>21322</v>
      </c>
      <c r="AA49" s="22">
        <v>24620</v>
      </c>
      <c r="AB49" s="22">
        <v>23142</v>
      </c>
      <c r="AC49" s="22">
        <v>18669</v>
      </c>
      <c r="AD49" s="23">
        <v>312873</v>
      </c>
      <c r="AG49" s="9">
        <f t="shared" si="2"/>
        <v>0</v>
      </c>
    </row>
    <row r="50" spans="1:33" ht="48" customHeight="1">
      <c r="A50" s="1">
        <v>130</v>
      </c>
      <c r="B50" s="31">
        <v>51</v>
      </c>
      <c r="C50" s="100">
        <v>45</v>
      </c>
      <c r="D50" s="48" t="s">
        <v>144</v>
      </c>
      <c r="E50" s="29" t="s">
        <v>143</v>
      </c>
      <c r="F50" s="29" t="s">
        <v>142</v>
      </c>
      <c r="G50" s="47" t="s">
        <v>24</v>
      </c>
      <c r="H50" s="47" t="str">
        <f>VLOOKUP(D50,'[1]①高圧 '!$D$3:$G$82,4,FALSE)</f>
        <v>施設課　</v>
      </c>
      <c r="I50" s="27">
        <v>0.17572698870463832</v>
      </c>
      <c r="J50" s="26">
        <v>6000</v>
      </c>
      <c r="K50" s="84"/>
      <c r="L50" s="49">
        <v>1</v>
      </c>
      <c r="M50" s="87"/>
      <c r="N50" s="24">
        <v>100</v>
      </c>
      <c r="O50" s="22">
        <v>57</v>
      </c>
      <c r="P50" s="23">
        <v>87744</v>
      </c>
      <c r="Q50" s="77"/>
      <c r="R50" s="22">
        <v>5041</v>
      </c>
      <c r="S50" s="22">
        <v>4885</v>
      </c>
      <c r="T50" s="22">
        <v>7454</v>
      </c>
      <c r="U50" s="22">
        <v>10953</v>
      </c>
      <c r="V50" s="22">
        <v>9047</v>
      </c>
      <c r="W50" s="22">
        <v>7990</v>
      </c>
      <c r="X50" s="22">
        <v>4996</v>
      </c>
      <c r="Y50" s="22">
        <v>5770</v>
      </c>
      <c r="Z50" s="22">
        <v>7206</v>
      </c>
      <c r="AA50" s="22">
        <v>8761</v>
      </c>
      <c r="AB50" s="22">
        <v>8162</v>
      </c>
      <c r="AC50" s="22">
        <v>7479</v>
      </c>
      <c r="AD50" s="23">
        <v>87744</v>
      </c>
      <c r="AG50" s="9">
        <f t="shared" si="2"/>
        <v>0</v>
      </c>
    </row>
    <row r="51" spans="1:33" ht="48" customHeight="1">
      <c r="A51" s="1">
        <v>130</v>
      </c>
      <c r="B51" s="31">
        <v>55</v>
      </c>
      <c r="C51" s="100">
        <v>46</v>
      </c>
      <c r="D51" s="48" t="s">
        <v>141</v>
      </c>
      <c r="E51" s="29" t="s">
        <v>140</v>
      </c>
      <c r="F51" s="29" t="s">
        <v>139</v>
      </c>
      <c r="G51" s="47" t="s">
        <v>24</v>
      </c>
      <c r="H51" s="47" t="str">
        <f>VLOOKUP(D51,'[1]①高圧 '!$D$3:$G$82,4,FALSE)</f>
        <v>施設課　</v>
      </c>
      <c r="I51" s="27">
        <v>0.16415182648401827</v>
      </c>
      <c r="J51" s="26">
        <v>6000</v>
      </c>
      <c r="K51" s="84"/>
      <c r="L51" s="49">
        <v>1</v>
      </c>
      <c r="M51" s="87"/>
      <c r="N51" s="24">
        <v>100</v>
      </c>
      <c r="O51" s="22">
        <v>100</v>
      </c>
      <c r="P51" s="23">
        <v>143797</v>
      </c>
      <c r="Q51" s="77"/>
      <c r="R51" s="22">
        <v>7477</v>
      </c>
      <c r="S51" s="22">
        <v>7924</v>
      </c>
      <c r="T51" s="22">
        <v>15508</v>
      </c>
      <c r="U51" s="22">
        <v>19991</v>
      </c>
      <c r="V51" s="22">
        <v>16060</v>
      </c>
      <c r="W51" s="22">
        <v>17306</v>
      </c>
      <c r="X51" s="22">
        <v>10137</v>
      </c>
      <c r="Y51" s="22">
        <v>7914</v>
      </c>
      <c r="Z51" s="22">
        <v>9097</v>
      </c>
      <c r="AA51" s="22">
        <v>11393</v>
      </c>
      <c r="AB51" s="22">
        <v>11366</v>
      </c>
      <c r="AC51" s="22">
        <v>9624</v>
      </c>
      <c r="AD51" s="23">
        <v>143797</v>
      </c>
      <c r="AG51" s="9">
        <f t="shared" si="2"/>
        <v>0</v>
      </c>
    </row>
    <row r="52" spans="1:33" ht="48" customHeight="1">
      <c r="A52" s="1">
        <v>130</v>
      </c>
      <c r="B52" s="31">
        <v>50</v>
      </c>
      <c r="C52" s="100">
        <v>47</v>
      </c>
      <c r="D52" s="48" t="s">
        <v>138</v>
      </c>
      <c r="E52" s="29" t="s">
        <v>137</v>
      </c>
      <c r="F52" s="29" t="s">
        <v>136</v>
      </c>
      <c r="G52" s="47" t="s">
        <v>24</v>
      </c>
      <c r="H52" s="47" t="str">
        <f>VLOOKUP(D52,'[1]①高圧 '!$D$3:$G$82,4,FALSE)</f>
        <v>施設課　</v>
      </c>
      <c r="I52" s="27">
        <v>0.13409628048920402</v>
      </c>
      <c r="J52" s="26">
        <v>6000</v>
      </c>
      <c r="K52" s="84"/>
      <c r="L52" s="49">
        <v>1</v>
      </c>
      <c r="M52" s="87"/>
      <c r="N52" s="24">
        <v>100</v>
      </c>
      <c r="O52" s="22">
        <v>199</v>
      </c>
      <c r="P52" s="23">
        <v>233762</v>
      </c>
      <c r="Q52" s="77"/>
      <c r="R52" s="22">
        <v>9528</v>
      </c>
      <c r="S52" s="22">
        <v>16753</v>
      </c>
      <c r="T52" s="22">
        <v>25296</v>
      </c>
      <c r="U52" s="22">
        <v>33006</v>
      </c>
      <c r="V52" s="22">
        <v>23970</v>
      </c>
      <c r="W52" s="22">
        <v>32880</v>
      </c>
      <c r="X52" s="22">
        <v>17792</v>
      </c>
      <c r="Y52" s="22">
        <v>9845</v>
      </c>
      <c r="Z52" s="22">
        <v>14877</v>
      </c>
      <c r="AA52" s="22">
        <v>19563</v>
      </c>
      <c r="AB52" s="22">
        <v>18121</v>
      </c>
      <c r="AC52" s="22">
        <v>12131</v>
      </c>
      <c r="AD52" s="23">
        <v>233762</v>
      </c>
      <c r="AG52" s="9">
        <f t="shared" si="2"/>
        <v>0</v>
      </c>
    </row>
    <row r="53" spans="1:33" ht="48" customHeight="1">
      <c r="A53" s="1">
        <v>130</v>
      </c>
      <c r="B53" s="31">
        <v>60</v>
      </c>
      <c r="C53" s="100">
        <v>48</v>
      </c>
      <c r="D53" s="48" t="s">
        <v>135</v>
      </c>
      <c r="E53" s="29" t="s">
        <v>134</v>
      </c>
      <c r="F53" s="29" t="s">
        <v>133</v>
      </c>
      <c r="G53" s="47" t="s">
        <v>24</v>
      </c>
      <c r="H53" s="47" t="str">
        <f>VLOOKUP(D53,'[1]①高圧 '!$D$3:$G$82,4,FALSE)</f>
        <v>施設課　</v>
      </c>
      <c r="I53" s="27">
        <v>0.15251347237648608</v>
      </c>
      <c r="J53" s="26">
        <v>6000</v>
      </c>
      <c r="K53" s="84"/>
      <c r="L53" s="49">
        <v>1</v>
      </c>
      <c r="M53" s="87"/>
      <c r="N53" s="24">
        <v>100</v>
      </c>
      <c r="O53" s="22">
        <v>111</v>
      </c>
      <c r="P53" s="23">
        <v>148298</v>
      </c>
      <c r="Q53" s="77"/>
      <c r="R53" s="22">
        <v>7507</v>
      </c>
      <c r="S53" s="22">
        <v>7998</v>
      </c>
      <c r="T53" s="22">
        <v>13512</v>
      </c>
      <c r="U53" s="22">
        <v>20411</v>
      </c>
      <c r="V53" s="22">
        <v>15678</v>
      </c>
      <c r="W53" s="22">
        <v>18638</v>
      </c>
      <c r="X53" s="22">
        <v>9789</v>
      </c>
      <c r="Y53" s="22">
        <v>8828</v>
      </c>
      <c r="Z53" s="22">
        <v>10998</v>
      </c>
      <c r="AA53" s="22">
        <v>12576</v>
      </c>
      <c r="AB53" s="22">
        <v>12390</v>
      </c>
      <c r="AC53" s="22">
        <v>9973</v>
      </c>
      <c r="AD53" s="23">
        <v>148298</v>
      </c>
      <c r="AG53" s="9">
        <f t="shared" si="2"/>
        <v>0</v>
      </c>
    </row>
    <row r="54" spans="1:33" ht="48" customHeight="1">
      <c r="A54" s="1">
        <v>130</v>
      </c>
      <c r="B54" s="31">
        <v>68</v>
      </c>
      <c r="C54" s="100">
        <v>49</v>
      </c>
      <c r="D54" s="48" t="s">
        <v>132</v>
      </c>
      <c r="E54" s="29" t="s">
        <v>131</v>
      </c>
      <c r="F54" s="29" t="s">
        <v>130</v>
      </c>
      <c r="G54" s="47" t="s">
        <v>24</v>
      </c>
      <c r="H54" s="47" t="str">
        <f>VLOOKUP(D54,'[1]①高圧 '!$D$3:$G$82,4,FALSE)</f>
        <v>施設課　</v>
      </c>
      <c r="I54" s="27">
        <v>0.15020216807835757</v>
      </c>
      <c r="J54" s="26">
        <v>6000</v>
      </c>
      <c r="K54" s="84"/>
      <c r="L54" s="49">
        <v>1</v>
      </c>
      <c r="M54" s="87"/>
      <c r="N54" s="24">
        <v>100</v>
      </c>
      <c r="O54" s="22">
        <v>131</v>
      </c>
      <c r="P54" s="23">
        <v>172366</v>
      </c>
      <c r="Q54" s="77"/>
      <c r="R54" s="22">
        <v>9019</v>
      </c>
      <c r="S54" s="22">
        <v>10367</v>
      </c>
      <c r="T54" s="22">
        <v>18533</v>
      </c>
      <c r="U54" s="22">
        <v>24378</v>
      </c>
      <c r="V54" s="22">
        <v>18110</v>
      </c>
      <c r="W54" s="22">
        <v>21586</v>
      </c>
      <c r="X54" s="22">
        <v>12090</v>
      </c>
      <c r="Y54" s="22">
        <v>9227</v>
      </c>
      <c r="Z54" s="22">
        <v>11415</v>
      </c>
      <c r="AA54" s="22">
        <v>13651</v>
      </c>
      <c r="AB54" s="22">
        <v>12994</v>
      </c>
      <c r="AC54" s="22">
        <v>10996</v>
      </c>
      <c r="AD54" s="23">
        <v>172366</v>
      </c>
      <c r="AG54" s="9">
        <f t="shared" si="2"/>
        <v>0</v>
      </c>
    </row>
    <row r="55" spans="1:33" ht="48" customHeight="1">
      <c r="A55" s="1">
        <v>130</v>
      </c>
      <c r="B55" s="31">
        <v>57</v>
      </c>
      <c r="C55" s="100">
        <v>50</v>
      </c>
      <c r="D55" s="48" t="s">
        <v>129</v>
      </c>
      <c r="E55" s="29" t="s">
        <v>128</v>
      </c>
      <c r="F55" s="29" t="s">
        <v>127</v>
      </c>
      <c r="G55" s="47" t="s">
        <v>24</v>
      </c>
      <c r="H55" s="47" t="str">
        <f>VLOOKUP(D55,'[1]①高圧 '!$D$3:$G$82,4,FALSE)</f>
        <v>施設課　</v>
      </c>
      <c r="I55" s="27">
        <v>0.16781919564453812</v>
      </c>
      <c r="J55" s="26">
        <v>6000</v>
      </c>
      <c r="K55" s="84"/>
      <c r="L55" s="49">
        <v>1</v>
      </c>
      <c r="M55" s="87"/>
      <c r="N55" s="24">
        <v>100</v>
      </c>
      <c r="O55" s="22">
        <v>104</v>
      </c>
      <c r="P55" s="23">
        <v>152890</v>
      </c>
      <c r="Q55" s="77"/>
      <c r="R55" s="22">
        <v>6647</v>
      </c>
      <c r="S55" s="22">
        <v>7668</v>
      </c>
      <c r="T55" s="22">
        <v>12814</v>
      </c>
      <c r="U55" s="22">
        <v>20333</v>
      </c>
      <c r="V55" s="22">
        <v>14458</v>
      </c>
      <c r="W55" s="22">
        <v>19882</v>
      </c>
      <c r="X55" s="22">
        <v>9760</v>
      </c>
      <c r="Y55" s="22">
        <v>9112</v>
      </c>
      <c r="Z55" s="22">
        <v>12355</v>
      </c>
      <c r="AA55" s="22">
        <v>14413</v>
      </c>
      <c r="AB55" s="22">
        <v>14091</v>
      </c>
      <c r="AC55" s="22">
        <v>11357</v>
      </c>
      <c r="AD55" s="23">
        <v>152890</v>
      </c>
      <c r="AG55" s="9">
        <f t="shared" si="2"/>
        <v>0</v>
      </c>
    </row>
    <row r="56" spans="1:33" ht="48" customHeight="1">
      <c r="A56" s="1">
        <v>130</v>
      </c>
      <c r="B56" s="31">
        <v>61</v>
      </c>
      <c r="C56" s="100">
        <v>51</v>
      </c>
      <c r="D56" s="48" t="s">
        <v>126</v>
      </c>
      <c r="E56" s="29" t="s">
        <v>125</v>
      </c>
      <c r="F56" s="29" t="s">
        <v>124</v>
      </c>
      <c r="G56" s="47" t="s">
        <v>24</v>
      </c>
      <c r="H56" s="47" t="str">
        <f>VLOOKUP(D56,'[1]①高圧 '!$D$3:$G$82,4,FALSE)</f>
        <v>施設課　</v>
      </c>
      <c r="I56" s="27">
        <v>0.14352900109438091</v>
      </c>
      <c r="J56" s="26">
        <v>6000</v>
      </c>
      <c r="K56" s="84"/>
      <c r="L56" s="49">
        <v>1</v>
      </c>
      <c r="M56" s="87"/>
      <c r="N56" s="24">
        <v>100</v>
      </c>
      <c r="O56" s="22">
        <v>121</v>
      </c>
      <c r="P56" s="23">
        <v>152135</v>
      </c>
      <c r="Q56" s="77"/>
      <c r="R56" s="22">
        <v>8336</v>
      </c>
      <c r="S56" s="22">
        <v>8992</v>
      </c>
      <c r="T56" s="22">
        <v>14602</v>
      </c>
      <c r="U56" s="22">
        <v>19339</v>
      </c>
      <c r="V56" s="22">
        <v>14212</v>
      </c>
      <c r="W56" s="22">
        <v>18050</v>
      </c>
      <c r="X56" s="22">
        <v>11014</v>
      </c>
      <c r="Y56" s="22">
        <v>8770</v>
      </c>
      <c r="Z56" s="22">
        <v>11110</v>
      </c>
      <c r="AA56" s="22">
        <v>14059</v>
      </c>
      <c r="AB56" s="22">
        <v>13142</v>
      </c>
      <c r="AC56" s="22">
        <v>10509</v>
      </c>
      <c r="AD56" s="23">
        <v>152135</v>
      </c>
      <c r="AG56" s="9">
        <f t="shared" si="2"/>
        <v>0</v>
      </c>
    </row>
    <row r="57" spans="1:33" ht="48" customHeight="1">
      <c r="A57" s="1">
        <v>130</v>
      </c>
      <c r="B57" s="31">
        <v>54</v>
      </c>
      <c r="C57" s="100">
        <v>52</v>
      </c>
      <c r="D57" s="48" t="s">
        <v>123</v>
      </c>
      <c r="E57" s="29" t="s">
        <v>122</v>
      </c>
      <c r="F57" s="29" t="s">
        <v>121</v>
      </c>
      <c r="G57" s="47" t="s">
        <v>24</v>
      </c>
      <c r="H57" s="47" t="str">
        <f>VLOOKUP(D57,'[1]①高圧 '!$D$3:$G$82,4,FALSE)</f>
        <v>施設課　</v>
      </c>
      <c r="I57" s="27">
        <v>0.16397642665946871</v>
      </c>
      <c r="J57" s="26">
        <v>6000</v>
      </c>
      <c r="K57" s="84"/>
      <c r="L57" s="49">
        <v>1</v>
      </c>
      <c r="M57" s="87"/>
      <c r="N57" s="24">
        <v>100</v>
      </c>
      <c r="O57" s="22">
        <v>203</v>
      </c>
      <c r="P57" s="23">
        <v>291596</v>
      </c>
      <c r="Q57" s="77"/>
      <c r="R57" s="22">
        <v>16787</v>
      </c>
      <c r="S57" s="22">
        <v>18890</v>
      </c>
      <c r="T57" s="22">
        <v>29151</v>
      </c>
      <c r="U57" s="22">
        <v>36801</v>
      </c>
      <c r="V57" s="22">
        <v>24165</v>
      </c>
      <c r="W57" s="22">
        <v>33109</v>
      </c>
      <c r="X57" s="22">
        <v>22042</v>
      </c>
      <c r="Y57" s="22">
        <v>17902</v>
      </c>
      <c r="Z57" s="22">
        <v>21776</v>
      </c>
      <c r="AA57" s="22">
        <v>24625</v>
      </c>
      <c r="AB57" s="22">
        <v>25196</v>
      </c>
      <c r="AC57" s="22">
        <v>21152</v>
      </c>
      <c r="AD57" s="23">
        <v>291596</v>
      </c>
      <c r="AG57" s="9">
        <f t="shared" si="2"/>
        <v>0</v>
      </c>
    </row>
    <row r="58" spans="1:33" ht="48" customHeight="1">
      <c r="A58" s="1">
        <v>130</v>
      </c>
      <c r="B58" s="31">
        <v>58</v>
      </c>
      <c r="C58" s="100">
        <v>53</v>
      </c>
      <c r="D58" s="48" t="s">
        <v>120</v>
      </c>
      <c r="E58" s="29" t="s">
        <v>119</v>
      </c>
      <c r="F58" s="29" t="s">
        <v>118</v>
      </c>
      <c r="G58" s="47" t="s">
        <v>24</v>
      </c>
      <c r="H58" s="47" t="str">
        <f>VLOOKUP(D58,'[1]①高圧 '!$D$3:$G$82,4,FALSE)</f>
        <v>施設課　</v>
      </c>
      <c r="I58" s="27">
        <v>0.12649039241591914</v>
      </c>
      <c r="J58" s="26">
        <v>6000</v>
      </c>
      <c r="K58" s="84"/>
      <c r="L58" s="49">
        <v>1</v>
      </c>
      <c r="M58" s="87"/>
      <c r="N58" s="24">
        <v>100</v>
      </c>
      <c r="O58" s="22">
        <v>197</v>
      </c>
      <c r="P58" s="23">
        <v>218287</v>
      </c>
      <c r="Q58" s="77"/>
      <c r="R58" s="22">
        <v>10591</v>
      </c>
      <c r="S58" s="22">
        <v>11784</v>
      </c>
      <c r="T58" s="22">
        <v>21402</v>
      </c>
      <c r="U58" s="22">
        <v>30791</v>
      </c>
      <c r="V58" s="22">
        <v>22693</v>
      </c>
      <c r="W58" s="22">
        <v>28444</v>
      </c>
      <c r="X58" s="22">
        <v>14684</v>
      </c>
      <c r="Y58" s="22">
        <v>11149</v>
      </c>
      <c r="Z58" s="22">
        <v>14680</v>
      </c>
      <c r="AA58" s="22">
        <v>19324</v>
      </c>
      <c r="AB58" s="22">
        <v>18821</v>
      </c>
      <c r="AC58" s="22">
        <v>13924</v>
      </c>
      <c r="AD58" s="23">
        <v>218287</v>
      </c>
      <c r="AG58" s="9">
        <f t="shared" si="2"/>
        <v>0</v>
      </c>
    </row>
    <row r="59" spans="1:33" ht="48" customHeight="1">
      <c r="A59" s="1">
        <v>130</v>
      </c>
      <c r="B59" s="31">
        <v>64</v>
      </c>
      <c r="C59" s="100">
        <v>54</v>
      </c>
      <c r="D59" s="48" t="s">
        <v>117</v>
      </c>
      <c r="E59" s="29" t="s">
        <v>116</v>
      </c>
      <c r="F59" s="29" t="s">
        <v>115</v>
      </c>
      <c r="G59" s="47" t="s">
        <v>24</v>
      </c>
      <c r="H59" s="47" t="str">
        <f>VLOOKUP(D59,'[1]①高圧 '!$D$3:$G$82,4,FALSE)</f>
        <v>施設課　</v>
      </c>
      <c r="I59" s="27">
        <v>0.14171021042225673</v>
      </c>
      <c r="J59" s="26">
        <v>6000</v>
      </c>
      <c r="K59" s="84"/>
      <c r="L59" s="49">
        <v>1</v>
      </c>
      <c r="M59" s="87"/>
      <c r="N59" s="24">
        <v>100</v>
      </c>
      <c r="O59" s="22">
        <v>97</v>
      </c>
      <c r="P59" s="23">
        <v>120414</v>
      </c>
      <c r="Q59" s="77"/>
      <c r="R59" s="22">
        <v>6633</v>
      </c>
      <c r="S59" s="22">
        <v>7547</v>
      </c>
      <c r="T59" s="22">
        <v>11633</v>
      </c>
      <c r="U59" s="22">
        <v>15796</v>
      </c>
      <c r="V59" s="22">
        <v>11972</v>
      </c>
      <c r="W59" s="22">
        <v>14378</v>
      </c>
      <c r="X59" s="22">
        <v>8478</v>
      </c>
      <c r="Y59" s="22">
        <v>6985</v>
      </c>
      <c r="Z59" s="22">
        <v>8775</v>
      </c>
      <c r="AA59" s="22">
        <v>10224</v>
      </c>
      <c r="AB59" s="22">
        <v>9875</v>
      </c>
      <c r="AC59" s="22">
        <v>8118</v>
      </c>
      <c r="AD59" s="23">
        <v>120414</v>
      </c>
      <c r="AG59" s="9">
        <f t="shared" si="2"/>
        <v>0</v>
      </c>
    </row>
    <row r="60" spans="1:33" ht="48" customHeight="1">
      <c r="A60" s="1">
        <v>130</v>
      </c>
      <c r="B60" s="31">
        <v>73</v>
      </c>
      <c r="C60" s="100">
        <v>55</v>
      </c>
      <c r="D60" s="48" t="s">
        <v>114</v>
      </c>
      <c r="E60" s="29" t="s">
        <v>113</v>
      </c>
      <c r="F60" s="29" t="s">
        <v>112</v>
      </c>
      <c r="G60" s="47" t="s">
        <v>24</v>
      </c>
      <c r="H60" s="47" t="str">
        <f>VLOOKUP(D60,'[1]①高圧 '!$D$3:$G$82,4,FALSE)</f>
        <v>施設課　</v>
      </c>
      <c r="I60" s="27">
        <v>0.15563602986548192</v>
      </c>
      <c r="J60" s="26">
        <v>6000</v>
      </c>
      <c r="K60" s="84"/>
      <c r="L60" s="49">
        <v>1</v>
      </c>
      <c r="M60" s="87"/>
      <c r="N60" s="24">
        <v>100</v>
      </c>
      <c r="O60" s="22">
        <v>148</v>
      </c>
      <c r="P60" s="23">
        <v>201779</v>
      </c>
      <c r="Q60" s="77"/>
      <c r="R60" s="22">
        <v>10578</v>
      </c>
      <c r="S60" s="22">
        <v>12652</v>
      </c>
      <c r="T60" s="22">
        <v>20774</v>
      </c>
      <c r="U60" s="22">
        <v>25985</v>
      </c>
      <c r="V60" s="22">
        <v>18640</v>
      </c>
      <c r="W60" s="22">
        <v>23504</v>
      </c>
      <c r="X60" s="22">
        <v>14420</v>
      </c>
      <c r="Y60" s="22">
        <v>11696</v>
      </c>
      <c r="Z60" s="22">
        <v>14600</v>
      </c>
      <c r="AA60" s="22">
        <v>17524</v>
      </c>
      <c r="AB60" s="22">
        <v>16959</v>
      </c>
      <c r="AC60" s="22">
        <v>14447</v>
      </c>
      <c r="AD60" s="23">
        <v>201779</v>
      </c>
      <c r="AG60" s="9">
        <f t="shared" si="2"/>
        <v>0</v>
      </c>
    </row>
    <row r="61" spans="1:33" ht="48" customHeight="1">
      <c r="A61" s="1">
        <v>130</v>
      </c>
      <c r="B61" s="31">
        <v>67</v>
      </c>
      <c r="C61" s="100">
        <v>56</v>
      </c>
      <c r="D61" s="48" t="s">
        <v>111</v>
      </c>
      <c r="E61" s="29" t="s">
        <v>110</v>
      </c>
      <c r="F61" s="29" t="s">
        <v>109</v>
      </c>
      <c r="G61" s="47" t="s">
        <v>24</v>
      </c>
      <c r="H61" s="47" t="str">
        <f>VLOOKUP(D61,'[1]①高圧 '!$D$3:$G$82,4,FALSE)</f>
        <v>施設課　</v>
      </c>
      <c r="I61" s="27">
        <v>0.12607111629262605</v>
      </c>
      <c r="J61" s="26">
        <v>6000</v>
      </c>
      <c r="K61" s="84"/>
      <c r="L61" s="49">
        <v>1</v>
      </c>
      <c r="M61" s="87"/>
      <c r="N61" s="24">
        <v>100</v>
      </c>
      <c r="O61" s="22">
        <v>188</v>
      </c>
      <c r="P61" s="23">
        <v>207624</v>
      </c>
      <c r="Q61" s="77"/>
      <c r="R61" s="22">
        <v>12157</v>
      </c>
      <c r="S61" s="22">
        <v>13260</v>
      </c>
      <c r="T61" s="22">
        <v>21699</v>
      </c>
      <c r="U61" s="22">
        <v>27474</v>
      </c>
      <c r="V61" s="22">
        <v>19632</v>
      </c>
      <c r="W61" s="22">
        <v>27026</v>
      </c>
      <c r="X61" s="22">
        <v>15451</v>
      </c>
      <c r="Y61" s="22">
        <v>11498</v>
      </c>
      <c r="Z61" s="22">
        <v>14200</v>
      </c>
      <c r="AA61" s="22">
        <v>16117</v>
      </c>
      <c r="AB61" s="22">
        <v>15724</v>
      </c>
      <c r="AC61" s="22">
        <v>13386</v>
      </c>
      <c r="AD61" s="23">
        <v>207624</v>
      </c>
      <c r="AG61" s="9">
        <f t="shared" si="2"/>
        <v>0</v>
      </c>
    </row>
    <row r="62" spans="1:33" ht="48" customHeight="1">
      <c r="A62" s="1">
        <v>130</v>
      </c>
      <c r="B62" s="31">
        <v>66</v>
      </c>
      <c r="C62" s="100">
        <v>57</v>
      </c>
      <c r="D62" s="48" t="s">
        <v>108</v>
      </c>
      <c r="E62" s="29" t="s">
        <v>107</v>
      </c>
      <c r="F62" s="29" t="s">
        <v>106</v>
      </c>
      <c r="G62" s="47" t="s">
        <v>24</v>
      </c>
      <c r="H62" s="47" t="str">
        <f>VLOOKUP(D62,'[1]①高圧 '!$D$3:$G$82,4,FALSE)</f>
        <v>施設課　</v>
      </c>
      <c r="I62" s="27">
        <v>0.14320126004277209</v>
      </c>
      <c r="J62" s="26">
        <v>6000</v>
      </c>
      <c r="K62" s="84"/>
      <c r="L62" s="49">
        <v>1</v>
      </c>
      <c r="M62" s="87"/>
      <c r="N62" s="24">
        <v>100</v>
      </c>
      <c r="O62" s="22">
        <v>158</v>
      </c>
      <c r="P62" s="23">
        <v>198202</v>
      </c>
      <c r="Q62" s="77"/>
      <c r="R62" s="22">
        <v>9342</v>
      </c>
      <c r="S62" s="22">
        <v>10609</v>
      </c>
      <c r="T62" s="22">
        <v>20976</v>
      </c>
      <c r="U62" s="22">
        <v>28276</v>
      </c>
      <c r="V62" s="22">
        <v>19735</v>
      </c>
      <c r="W62" s="22">
        <v>24791</v>
      </c>
      <c r="X62" s="22">
        <v>12693</v>
      </c>
      <c r="Y62" s="22">
        <v>10030</v>
      </c>
      <c r="Z62" s="22">
        <v>13094</v>
      </c>
      <c r="AA62" s="22">
        <v>18635</v>
      </c>
      <c r="AB62" s="22">
        <v>17073</v>
      </c>
      <c r="AC62" s="22">
        <v>12948</v>
      </c>
      <c r="AD62" s="23">
        <v>198202</v>
      </c>
      <c r="AG62" s="9">
        <f t="shared" si="2"/>
        <v>0</v>
      </c>
    </row>
    <row r="63" spans="1:33" ht="48" customHeight="1">
      <c r="A63" s="1">
        <v>130</v>
      </c>
      <c r="B63" s="31">
        <v>70</v>
      </c>
      <c r="C63" s="100">
        <v>58</v>
      </c>
      <c r="D63" s="48" t="s">
        <v>105</v>
      </c>
      <c r="E63" s="29" t="s">
        <v>104</v>
      </c>
      <c r="F63" s="29" t="s">
        <v>103</v>
      </c>
      <c r="G63" s="47" t="s">
        <v>24</v>
      </c>
      <c r="H63" s="47" t="str">
        <f>VLOOKUP(D63,'[1]①高圧 '!$D$3:$G$82,4,FALSE)</f>
        <v>施設課　</v>
      </c>
      <c r="I63" s="27">
        <v>0.15228310502283104</v>
      </c>
      <c r="J63" s="26">
        <v>6000</v>
      </c>
      <c r="K63" s="84"/>
      <c r="L63" s="49">
        <v>1</v>
      </c>
      <c r="M63" s="87"/>
      <c r="N63" s="24">
        <v>100</v>
      </c>
      <c r="O63" s="22">
        <v>149</v>
      </c>
      <c r="P63" s="23">
        <v>198766</v>
      </c>
      <c r="Q63" s="77"/>
      <c r="R63" s="22">
        <v>11515</v>
      </c>
      <c r="S63" s="22">
        <v>12432</v>
      </c>
      <c r="T63" s="22">
        <v>19895</v>
      </c>
      <c r="U63" s="22">
        <v>25974</v>
      </c>
      <c r="V63" s="22">
        <v>18888</v>
      </c>
      <c r="W63" s="22">
        <v>23070</v>
      </c>
      <c r="X63" s="22">
        <v>14707</v>
      </c>
      <c r="Y63" s="22">
        <v>11784</v>
      </c>
      <c r="Z63" s="22">
        <v>14149</v>
      </c>
      <c r="AA63" s="22">
        <v>16513</v>
      </c>
      <c r="AB63" s="22">
        <v>15819</v>
      </c>
      <c r="AC63" s="22">
        <v>14020</v>
      </c>
      <c r="AD63" s="23">
        <v>198766</v>
      </c>
      <c r="AG63" s="9">
        <f t="shared" si="2"/>
        <v>0</v>
      </c>
    </row>
    <row r="64" spans="1:33" ht="48" customHeight="1">
      <c r="A64" s="1">
        <v>130</v>
      </c>
      <c r="B64" s="31">
        <v>77</v>
      </c>
      <c r="C64" s="100">
        <v>59</v>
      </c>
      <c r="D64" s="48" t="s">
        <v>102</v>
      </c>
      <c r="E64" s="29" t="s">
        <v>101</v>
      </c>
      <c r="F64" s="29" t="s">
        <v>100</v>
      </c>
      <c r="G64" s="47" t="s">
        <v>24</v>
      </c>
      <c r="H64" s="47" t="str">
        <f>VLOOKUP(D64,'[1]①高圧 '!$D$3:$G$82,4,FALSE)</f>
        <v>施設課　</v>
      </c>
      <c r="I64" s="27">
        <v>0.10622610920232624</v>
      </c>
      <c r="J64" s="26">
        <v>6000</v>
      </c>
      <c r="K64" s="84"/>
      <c r="L64" s="49">
        <v>1</v>
      </c>
      <c r="M64" s="87"/>
      <c r="N64" s="24">
        <v>100</v>
      </c>
      <c r="O64" s="22">
        <v>307</v>
      </c>
      <c r="P64" s="23">
        <v>285676</v>
      </c>
      <c r="Q64" s="77"/>
      <c r="R64" s="22">
        <v>12774</v>
      </c>
      <c r="S64" s="22">
        <v>16201</v>
      </c>
      <c r="T64" s="22">
        <v>28503</v>
      </c>
      <c r="U64" s="22">
        <v>42203</v>
      </c>
      <c r="V64" s="22">
        <v>25337</v>
      </c>
      <c r="W64" s="22">
        <v>42030</v>
      </c>
      <c r="X64" s="22">
        <v>24050</v>
      </c>
      <c r="Y64" s="22">
        <v>13878</v>
      </c>
      <c r="Z64" s="22">
        <v>18535</v>
      </c>
      <c r="AA64" s="22">
        <v>23470</v>
      </c>
      <c r="AB64" s="22">
        <v>21478</v>
      </c>
      <c r="AC64" s="22">
        <v>17217</v>
      </c>
      <c r="AD64" s="23">
        <v>285676</v>
      </c>
      <c r="AG64" s="9">
        <f t="shared" si="2"/>
        <v>0</v>
      </c>
    </row>
    <row r="65" spans="1:33" ht="48" customHeight="1">
      <c r="A65" s="1">
        <v>130</v>
      </c>
      <c r="B65" s="31">
        <v>65</v>
      </c>
      <c r="C65" s="100">
        <v>60</v>
      </c>
      <c r="D65" s="48" t="s">
        <v>99</v>
      </c>
      <c r="E65" s="29" t="s">
        <v>98</v>
      </c>
      <c r="F65" s="29" t="s">
        <v>97</v>
      </c>
      <c r="G65" s="47" t="s">
        <v>24</v>
      </c>
      <c r="H65" s="47" t="str">
        <f>VLOOKUP(D65,'[1]①高圧 '!$D$3:$G$82,4,FALSE)</f>
        <v>施設課　</v>
      </c>
      <c r="I65" s="27">
        <v>0.15052146659101348</v>
      </c>
      <c r="J65" s="26">
        <v>6000</v>
      </c>
      <c r="K65" s="84"/>
      <c r="L65" s="49">
        <v>1</v>
      </c>
      <c r="M65" s="87"/>
      <c r="N65" s="24">
        <v>100</v>
      </c>
      <c r="O65" s="22">
        <v>169</v>
      </c>
      <c r="P65" s="23">
        <v>222838</v>
      </c>
      <c r="Q65" s="77"/>
      <c r="R65" s="22">
        <v>11009</v>
      </c>
      <c r="S65" s="22">
        <v>12869</v>
      </c>
      <c r="T65" s="22">
        <v>21013</v>
      </c>
      <c r="U65" s="22">
        <v>30477</v>
      </c>
      <c r="V65" s="22">
        <v>22230</v>
      </c>
      <c r="W65" s="22">
        <v>27838</v>
      </c>
      <c r="X65" s="22">
        <v>15797</v>
      </c>
      <c r="Y65" s="22">
        <v>11979</v>
      </c>
      <c r="Z65" s="22">
        <v>15652</v>
      </c>
      <c r="AA65" s="22">
        <v>19918</v>
      </c>
      <c r="AB65" s="22">
        <v>19188</v>
      </c>
      <c r="AC65" s="22">
        <v>14868</v>
      </c>
      <c r="AD65" s="23">
        <v>222838</v>
      </c>
      <c r="AG65" s="9">
        <f t="shared" si="2"/>
        <v>0</v>
      </c>
    </row>
    <row r="66" spans="1:33" ht="48" customHeight="1">
      <c r="A66" s="1">
        <v>130</v>
      </c>
      <c r="B66" s="31">
        <v>62</v>
      </c>
      <c r="C66" s="100">
        <v>61</v>
      </c>
      <c r="D66" s="48" t="s">
        <v>96</v>
      </c>
      <c r="E66" s="29" t="s">
        <v>95</v>
      </c>
      <c r="F66" s="29" t="s">
        <v>94</v>
      </c>
      <c r="G66" s="47" t="s">
        <v>24</v>
      </c>
      <c r="H66" s="47" t="str">
        <f>VLOOKUP(D66,'[1]①高圧 '!$D$3:$G$82,4,FALSE)</f>
        <v>施設課　</v>
      </c>
      <c r="I66" s="27">
        <v>0.15037715999641865</v>
      </c>
      <c r="J66" s="26">
        <v>6000</v>
      </c>
      <c r="K66" s="84"/>
      <c r="L66" s="49">
        <v>1</v>
      </c>
      <c r="M66" s="87"/>
      <c r="N66" s="24">
        <v>100</v>
      </c>
      <c r="O66" s="22">
        <v>102</v>
      </c>
      <c r="P66" s="23">
        <v>134365</v>
      </c>
      <c r="Q66" s="77"/>
      <c r="R66" s="22">
        <v>7330</v>
      </c>
      <c r="S66" s="22">
        <v>7682</v>
      </c>
      <c r="T66" s="22">
        <v>12455</v>
      </c>
      <c r="U66" s="22">
        <v>18083</v>
      </c>
      <c r="V66" s="22">
        <v>14223</v>
      </c>
      <c r="W66" s="22">
        <v>16290</v>
      </c>
      <c r="X66" s="22">
        <v>8881</v>
      </c>
      <c r="Y66" s="22">
        <v>8322</v>
      </c>
      <c r="Z66" s="22">
        <v>9639</v>
      </c>
      <c r="AA66" s="22">
        <v>11490</v>
      </c>
      <c r="AB66" s="22">
        <v>10980</v>
      </c>
      <c r="AC66" s="22">
        <v>8990</v>
      </c>
      <c r="AD66" s="23">
        <v>134365</v>
      </c>
      <c r="AG66" s="9">
        <f t="shared" si="2"/>
        <v>0</v>
      </c>
    </row>
    <row r="67" spans="1:33" ht="48" customHeight="1">
      <c r="A67" s="1">
        <v>130</v>
      </c>
      <c r="B67" s="31">
        <v>71</v>
      </c>
      <c r="C67" s="100">
        <v>62</v>
      </c>
      <c r="D67" s="48" t="s">
        <v>93</v>
      </c>
      <c r="E67" s="29" t="s">
        <v>92</v>
      </c>
      <c r="F67" s="29" t="s">
        <v>91</v>
      </c>
      <c r="G67" s="47" t="s">
        <v>24</v>
      </c>
      <c r="H67" s="47" t="str">
        <f>VLOOKUP(D67,'[1]①高圧 '!$D$3:$G$82,4,FALSE)</f>
        <v>施設課　</v>
      </c>
      <c r="I67" s="27">
        <v>0.1692433137638617</v>
      </c>
      <c r="J67" s="26">
        <v>6000</v>
      </c>
      <c r="K67" s="84"/>
      <c r="L67" s="49">
        <v>1</v>
      </c>
      <c r="M67" s="87"/>
      <c r="N67" s="24">
        <v>100</v>
      </c>
      <c r="O67" s="22">
        <v>154</v>
      </c>
      <c r="P67" s="23">
        <v>228316</v>
      </c>
      <c r="Q67" s="77"/>
      <c r="R67" s="22">
        <v>8902</v>
      </c>
      <c r="S67" s="22">
        <v>11161</v>
      </c>
      <c r="T67" s="22">
        <v>20219</v>
      </c>
      <c r="U67" s="22">
        <v>31112</v>
      </c>
      <c r="V67" s="22">
        <v>22512</v>
      </c>
      <c r="W67" s="22">
        <v>31968</v>
      </c>
      <c r="X67" s="22">
        <v>18521</v>
      </c>
      <c r="Y67" s="22">
        <v>10572</v>
      </c>
      <c r="Z67" s="22">
        <v>16092</v>
      </c>
      <c r="AA67" s="22">
        <v>23565</v>
      </c>
      <c r="AB67" s="22">
        <v>20150</v>
      </c>
      <c r="AC67" s="22">
        <v>13542</v>
      </c>
      <c r="AD67" s="23">
        <v>228316</v>
      </c>
      <c r="AG67" s="9">
        <f t="shared" si="2"/>
        <v>0</v>
      </c>
    </row>
    <row r="68" spans="1:33" ht="48" customHeight="1">
      <c r="A68" s="1">
        <v>130</v>
      </c>
      <c r="B68" s="31">
        <v>59</v>
      </c>
      <c r="C68" s="100">
        <v>63</v>
      </c>
      <c r="D68" s="48" t="s">
        <v>90</v>
      </c>
      <c r="E68" s="29" t="s">
        <v>89</v>
      </c>
      <c r="F68" s="29" t="s">
        <v>88</v>
      </c>
      <c r="G68" s="47" t="s">
        <v>24</v>
      </c>
      <c r="H68" s="47" t="str">
        <f>VLOOKUP(D68,'[1]①高圧 '!$D$3:$G$82,4,FALSE)</f>
        <v>施設課　</v>
      </c>
      <c r="I68" s="27">
        <v>0.13521543144830817</v>
      </c>
      <c r="J68" s="26">
        <v>6000</v>
      </c>
      <c r="K68" s="84"/>
      <c r="L68" s="49">
        <v>1</v>
      </c>
      <c r="M68" s="87"/>
      <c r="N68" s="24">
        <v>100</v>
      </c>
      <c r="O68" s="22">
        <v>156</v>
      </c>
      <c r="P68" s="23">
        <v>184780</v>
      </c>
      <c r="Q68" s="77"/>
      <c r="R68" s="22">
        <v>9485</v>
      </c>
      <c r="S68" s="22">
        <v>9993</v>
      </c>
      <c r="T68" s="22">
        <v>15493</v>
      </c>
      <c r="U68" s="22">
        <v>21818</v>
      </c>
      <c r="V68" s="22">
        <v>16219</v>
      </c>
      <c r="W68" s="22">
        <v>21561</v>
      </c>
      <c r="X68" s="22">
        <v>12811</v>
      </c>
      <c r="Y68" s="22">
        <v>9508</v>
      </c>
      <c r="Z68" s="22">
        <v>13251</v>
      </c>
      <c r="AA68" s="22">
        <v>19254</v>
      </c>
      <c r="AB68" s="22">
        <v>19692</v>
      </c>
      <c r="AC68" s="22">
        <v>15695</v>
      </c>
      <c r="AD68" s="23">
        <v>184780</v>
      </c>
      <c r="AG68" s="9">
        <f t="shared" si="2"/>
        <v>0</v>
      </c>
    </row>
    <row r="69" spans="1:33" ht="48" customHeight="1">
      <c r="A69" s="1">
        <v>130</v>
      </c>
      <c r="B69" s="31">
        <v>52</v>
      </c>
      <c r="C69" s="100">
        <v>64</v>
      </c>
      <c r="D69" s="48" t="s">
        <v>87</v>
      </c>
      <c r="E69" s="29" t="s">
        <v>86</v>
      </c>
      <c r="F69" s="29" t="s">
        <v>85</v>
      </c>
      <c r="G69" s="47" t="s">
        <v>24</v>
      </c>
      <c r="H69" s="47" t="str">
        <f>VLOOKUP(D69,'[1]①高圧 '!$D$3:$G$82,4,FALSE)</f>
        <v>施設課　</v>
      </c>
      <c r="I69" s="27">
        <v>0.12514415759278774</v>
      </c>
      <c r="J69" s="26">
        <v>6000</v>
      </c>
      <c r="K69" s="84"/>
      <c r="L69" s="49">
        <v>1</v>
      </c>
      <c r="M69" s="87"/>
      <c r="N69" s="24">
        <v>100</v>
      </c>
      <c r="O69" s="22">
        <v>156</v>
      </c>
      <c r="P69" s="23">
        <v>171017</v>
      </c>
      <c r="Q69" s="77"/>
      <c r="R69" s="22">
        <v>8847</v>
      </c>
      <c r="S69" s="22">
        <v>9821</v>
      </c>
      <c r="T69" s="22">
        <v>18977</v>
      </c>
      <c r="U69" s="22">
        <v>24645</v>
      </c>
      <c r="V69" s="22">
        <v>18961</v>
      </c>
      <c r="W69" s="22">
        <v>23317</v>
      </c>
      <c r="X69" s="22">
        <v>12474</v>
      </c>
      <c r="Y69" s="22">
        <v>9156</v>
      </c>
      <c r="Z69" s="22">
        <v>10770</v>
      </c>
      <c r="AA69" s="22">
        <v>11887</v>
      </c>
      <c r="AB69" s="22">
        <v>11622</v>
      </c>
      <c r="AC69" s="22">
        <v>10540</v>
      </c>
      <c r="AD69" s="23">
        <v>171017</v>
      </c>
      <c r="AG69" s="9">
        <f t="shared" si="2"/>
        <v>0</v>
      </c>
    </row>
    <row r="70" spans="1:33" ht="48" customHeight="1">
      <c r="A70" s="1">
        <v>130</v>
      </c>
      <c r="B70" s="31">
        <v>79</v>
      </c>
      <c r="C70" s="100">
        <v>65</v>
      </c>
      <c r="D70" s="48" t="s">
        <v>84</v>
      </c>
      <c r="E70" s="29" t="s">
        <v>83</v>
      </c>
      <c r="F70" s="29" t="s">
        <v>82</v>
      </c>
      <c r="G70" s="47" t="s">
        <v>24</v>
      </c>
      <c r="H70" s="47" t="str">
        <f>VLOOKUP(D70,'[1]①高圧 '!$D$3:$G$82,4,FALSE)</f>
        <v>施設課　</v>
      </c>
      <c r="I70" s="27">
        <v>0.16892386411477056</v>
      </c>
      <c r="J70" s="26">
        <v>6000</v>
      </c>
      <c r="K70" s="84"/>
      <c r="L70" s="49">
        <v>1</v>
      </c>
      <c r="M70" s="87"/>
      <c r="N70" s="24">
        <v>100</v>
      </c>
      <c r="O70" s="22">
        <v>141</v>
      </c>
      <c r="P70" s="23">
        <v>208648</v>
      </c>
      <c r="Q70" s="77"/>
      <c r="R70" s="22">
        <v>11160</v>
      </c>
      <c r="S70" s="22">
        <v>11831</v>
      </c>
      <c r="T70" s="22">
        <v>19150</v>
      </c>
      <c r="U70" s="22">
        <v>25451</v>
      </c>
      <c r="V70" s="22">
        <v>19250</v>
      </c>
      <c r="W70" s="22">
        <v>22613</v>
      </c>
      <c r="X70" s="22">
        <v>15338</v>
      </c>
      <c r="Y70" s="22">
        <v>11749</v>
      </c>
      <c r="Z70" s="22">
        <v>16447</v>
      </c>
      <c r="AA70" s="22">
        <v>20839</v>
      </c>
      <c r="AB70" s="22">
        <v>19401</v>
      </c>
      <c r="AC70" s="22">
        <v>15419</v>
      </c>
      <c r="AD70" s="23">
        <v>208648</v>
      </c>
      <c r="AG70" s="9">
        <f t="shared" si="2"/>
        <v>0</v>
      </c>
    </row>
    <row r="71" spans="1:33" ht="48" customHeight="1">
      <c r="A71" s="1">
        <v>130</v>
      </c>
      <c r="B71" s="31">
        <v>78</v>
      </c>
      <c r="C71" s="100">
        <v>66</v>
      </c>
      <c r="D71" s="48" t="s">
        <v>81</v>
      </c>
      <c r="E71" s="29" t="s">
        <v>80</v>
      </c>
      <c r="F71" s="29" t="s">
        <v>79</v>
      </c>
      <c r="G71" s="47" t="s">
        <v>24</v>
      </c>
      <c r="H71" s="47" t="str">
        <f>VLOOKUP(D71,'[1]①高圧 '!$D$3:$G$82,4,FALSE)</f>
        <v>施設課　</v>
      </c>
      <c r="I71" s="27">
        <v>0.15370497960065926</v>
      </c>
      <c r="J71" s="26">
        <v>6000</v>
      </c>
      <c r="K71" s="84"/>
      <c r="L71" s="49">
        <v>1</v>
      </c>
      <c r="M71" s="87"/>
      <c r="N71" s="24">
        <v>100</v>
      </c>
      <c r="O71" s="22">
        <v>169</v>
      </c>
      <c r="P71" s="23">
        <v>227551</v>
      </c>
      <c r="Q71" s="77"/>
      <c r="R71" s="22">
        <v>9387</v>
      </c>
      <c r="S71" s="22">
        <v>11247</v>
      </c>
      <c r="T71" s="22">
        <v>19080</v>
      </c>
      <c r="U71" s="22">
        <v>30370</v>
      </c>
      <c r="V71" s="22">
        <v>22286</v>
      </c>
      <c r="W71" s="22">
        <v>31763</v>
      </c>
      <c r="X71" s="22">
        <v>19307</v>
      </c>
      <c r="Y71" s="22">
        <v>12310</v>
      </c>
      <c r="Z71" s="22">
        <v>16923</v>
      </c>
      <c r="AA71" s="22">
        <v>20678</v>
      </c>
      <c r="AB71" s="22">
        <v>19654</v>
      </c>
      <c r="AC71" s="22">
        <v>14546</v>
      </c>
      <c r="AD71" s="23">
        <v>227551</v>
      </c>
      <c r="AG71" s="9">
        <f t="shared" si="2"/>
        <v>0</v>
      </c>
    </row>
    <row r="72" spans="1:33" ht="48" customHeight="1">
      <c r="A72" s="1">
        <v>130</v>
      </c>
      <c r="B72" s="31">
        <v>69</v>
      </c>
      <c r="C72" s="100">
        <v>67</v>
      </c>
      <c r="D72" s="48" t="s">
        <v>78</v>
      </c>
      <c r="E72" s="29" t="s">
        <v>77</v>
      </c>
      <c r="F72" s="29" t="s">
        <v>76</v>
      </c>
      <c r="G72" s="47" t="s">
        <v>24</v>
      </c>
      <c r="H72" s="47" t="str">
        <f>VLOOKUP(D72,'[1]①高圧 '!$D$3:$G$82,4,FALSE)</f>
        <v>施設課　</v>
      </c>
      <c r="I72" s="27">
        <v>0.15959323027941855</v>
      </c>
      <c r="J72" s="26">
        <v>6000</v>
      </c>
      <c r="K72" s="84"/>
      <c r="L72" s="49">
        <v>1</v>
      </c>
      <c r="M72" s="87"/>
      <c r="N72" s="24">
        <v>100</v>
      </c>
      <c r="O72" s="22">
        <v>109</v>
      </c>
      <c r="P72" s="23">
        <v>152386</v>
      </c>
      <c r="Q72" s="77"/>
      <c r="R72" s="22">
        <v>7833</v>
      </c>
      <c r="S72" s="22">
        <v>8517</v>
      </c>
      <c r="T72" s="22">
        <v>16115</v>
      </c>
      <c r="U72" s="22">
        <v>20356</v>
      </c>
      <c r="V72" s="22">
        <v>11909</v>
      </c>
      <c r="W72" s="22">
        <v>17723</v>
      </c>
      <c r="X72" s="22">
        <v>11354</v>
      </c>
      <c r="Y72" s="22">
        <v>8556</v>
      </c>
      <c r="Z72" s="22">
        <v>11750</v>
      </c>
      <c r="AA72" s="22">
        <v>13895</v>
      </c>
      <c r="AB72" s="22">
        <v>13630</v>
      </c>
      <c r="AC72" s="22">
        <v>10748</v>
      </c>
      <c r="AD72" s="23">
        <v>152386</v>
      </c>
      <c r="AG72" s="9">
        <f t="shared" si="2"/>
        <v>0</v>
      </c>
    </row>
    <row r="73" spans="1:33" ht="48" customHeight="1">
      <c r="A73" s="1">
        <v>130</v>
      </c>
      <c r="B73" s="31">
        <v>72</v>
      </c>
      <c r="C73" s="100">
        <v>68</v>
      </c>
      <c r="D73" s="48" t="s">
        <v>75</v>
      </c>
      <c r="E73" s="29" t="s">
        <v>74</v>
      </c>
      <c r="F73" s="29" t="s">
        <v>73</v>
      </c>
      <c r="G73" s="47" t="s">
        <v>24</v>
      </c>
      <c r="H73" s="47" t="str">
        <f>VLOOKUP(D73,'[1]①高圧 '!$D$3:$G$82,4,FALSE)</f>
        <v>施設課　</v>
      </c>
      <c r="I73" s="27">
        <v>0.13013323472034644</v>
      </c>
      <c r="J73" s="26">
        <v>6000</v>
      </c>
      <c r="K73" s="84"/>
      <c r="L73" s="49">
        <v>1</v>
      </c>
      <c r="M73" s="87"/>
      <c r="N73" s="24">
        <v>100</v>
      </c>
      <c r="O73" s="22">
        <v>213</v>
      </c>
      <c r="P73" s="23">
        <v>242813</v>
      </c>
      <c r="Q73" s="77"/>
      <c r="R73" s="22">
        <v>12202</v>
      </c>
      <c r="S73" s="22">
        <v>14443</v>
      </c>
      <c r="T73" s="22">
        <v>25130</v>
      </c>
      <c r="U73" s="22">
        <v>32774</v>
      </c>
      <c r="V73" s="22">
        <v>20865</v>
      </c>
      <c r="W73" s="22">
        <v>30952</v>
      </c>
      <c r="X73" s="22">
        <v>16370</v>
      </c>
      <c r="Y73" s="22">
        <v>13448</v>
      </c>
      <c r="Z73" s="22">
        <v>17167</v>
      </c>
      <c r="AA73" s="22">
        <v>21803</v>
      </c>
      <c r="AB73" s="22">
        <v>21520</v>
      </c>
      <c r="AC73" s="22">
        <v>16139</v>
      </c>
      <c r="AD73" s="23">
        <v>242813</v>
      </c>
      <c r="AG73" s="9">
        <f t="shared" si="2"/>
        <v>0</v>
      </c>
    </row>
    <row r="74" spans="1:33" ht="48" customHeight="1">
      <c r="A74" s="1">
        <v>130</v>
      </c>
      <c r="B74" s="31">
        <v>84</v>
      </c>
      <c r="C74" s="100">
        <v>69</v>
      </c>
      <c r="D74" s="48" t="s">
        <v>72</v>
      </c>
      <c r="E74" s="29" t="s">
        <v>71</v>
      </c>
      <c r="F74" s="29" t="s">
        <v>70</v>
      </c>
      <c r="G74" s="47" t="s">
        <v>24</v>
      </c>
      <c r="H74" s="47" t="str">
        <f>VLOOKUP(D74,'[1]①高圧 '!$D$3:$G$82,4,FALSE)</f>
        <v>施設課　</v>
      </c>
      <c r="I74" s="27">
        <v>0.14919979407288028</v>
      </c>
      <c r="J74" s="26">
        <v>6000</v>
      </c>
      <c r="K74" s="84"/>
      <c r="L74" s="49">
        <v>1</v>
      </c>
      <c r="M74" s="87"/>
      <c r="N74" s="24">
        <v>100</v>
      </c>
      <c r="O74" s="22">
        <v>204</v>
      </c>
      <c r="P74" s="23">
        <v>266626</v>
      </c>
      <c r="Q74" s="77"/>
      <c r="R74" s="22">
        <v>13548</v>
      </c>
      <c r="S74" s="22">
        <v>15348</v>
      </c>
      <c r="T74" s="22">
        <v>26266</v>
      </c>
      <c r="U74" s="22">
        <v>32919</v>
      </c>
      <c r="V74" s="22">
        <v>21167</v>
      </c>
      <c r="W74" s="22">
        <v>33230</v>
      </c>
      <c r="X74" s="22">
        <v>19295</v>
      </c>
      <c r="Y74" s="22">
        <v>14486</v>
      </c>
      <c r="Z74" s="22">
        <v>20980</v>
      </c>
      <c r="AA74" s="22">
        <v>27840</v>
      </c>
      <c r="AB74" s="22">
        <v>24370</v>
      </c>
      <c r="AC74" s="22">
        <v>17177</v>
      </c>
      <c r="AD74" s="23">
        <v>266626</v>
      </c>
      <c r="AG74" s="9">
        <f t="shared" si="2"/>
        <v>0</v>
      </c>
    </row>
    <row r="75" spans="1:33" ht="48" customHeight="1">
      <c r="A75" s="1">
        <v>130</v>
      </c>
      <c r="B75" s="31">
        <v>75</v>
      </c>
      <c r="C75" s="100">
        <v>70</v>
      </c>
      <c r="D75" s="48" t="s">
        <v>69</v>
      </c>
      <c r="E75" s="29" t="s">
        <v>68</v>
      </c>
      <c r="F75" s="29" t="s">
        <v>67</v>
      </c>
      <c r="G75" s="47" t="s">
        <v>24</v>
      </c>
      <c r="H75" s="47" t="str">
        <f>VLOOKUP(D75,'[1]①高圧 '!$D$3:$G$82,4,FALSE)</f>
        <v>施設課　</v>
      </c>
      <c r="I75" s="27">
        <v>0.12598934550989346</v>
      </c>
      <c r="J75" s="26">
        <v>6000</v>
      </c>
      <c r="K75" s="84"/>
      <c r="L75" s="49">
        <v>1</v>
      </c>
      <c r="M75" s="87"/>
      <c r="N75" s="24">
        <v>100</v>
      </c>
      <c r="O75" s="22">
        <v>183</v>
      </c>
      <c r="P75" s="23">
        <v>201971</v>
      </c>
      <c r="Q75" s="77"/>
      <c r="R75" s="22">
        <v>9952</v>
      </c>
      <c r="S75" s="22">
        <v>10990</v>
      </c>
      <c r="T75" s="22">
        <v>19786</v>
      </c>
      <c r="U75" s="22">
        <v>28908</v>
      </c>
      <c r="V75" s="22">
        <v>20858</v>
      </c>
      <c r="W75" s="22">
        <v>27290</v>
      </c>
      <c r="X75" s="22">
        <v>13507</v>
      </c>
      <c r="Y75" s="22">
        <v>10954</v>
      </c>
      <c r="Z75" s="22">
        <v>14182</v>
      </c>
      <c r="AA75" s="22">
        <v>16422</v>
      </c>
      <c r="AB75" s="22">
        <v>16042</v>
      </c>
      <c r="AC75" s="22">
        <v>13080</v>
      </c>
      <c r="AD75" s="23">
        <v>201971</v>
      </c>
      <c r="AG75" s="9">
        <f t="shared" si="2"/>
        <v>0</v>
      </c>
    </row>
    <row r="76" spans="1:33" ht="48" customHeight="1">
      <c r="A76" s="1">
        <v>130</v>
      </c>
      <c r="B76" s="31">
        <v>81</v>
      </c>
      <c r="C76" s="100">
        <v>71</v>
      </c>
      <c r="D76" s="48" t="s">
        <v>66</v>
      </c>
      <c r="E76" s="29" t="s">
        <v>65</v>
      </c>
      <c r="F76" s="29" t="s">
        <v>64</v>
      </c>
      <c r="G76" s="47" t="s">
        <v>24</v>
      </c>
      <c r="H76" s="47" t="str">
        <f>VLOOKUP(D76,'[1]①高圧 '!$D$3:$G$82,4,FALSE)</f>
        <v>施設課　</v>
      </c>
      <c r="I76" s="27">
        <v>0.13163488831297052</v>
      </c>
      <c r="J76" s="26">
        <v>6000</v>
      </c>
      <c r="K76" s="84"/>
      <c r="L76" s="49">
        <v>1</v>
      </c>
      <c r="M76" s="87"/>
      <c r="N76" s="24">
        <v>100</v>
      </c>
      <c r="O76" s="22">
        <v>148</v>
      </c>
      <c r="P76" s="23">
        <v>170662</v>
      </c>
      <c r="Q76" s="77"/>
      <c r="R76" s="22">
        <v>7618</v>
      </c>
      <c r="S76" s="22">
        <v>10011</v>
      </c>
      <c r="T76" s="22">
        <v>16627</v>
      </c>
      <c r="U76" s="22">
        <v>26774</v>
      </c>
      <c r="V76" s="22">
        <v>19071</v>
      </c>
      <c r="W76" s="22">
        <v>25389</v>
      </c>
      <c r="X76" s="22">
        <v>12687</v>
      </c>
      <c r="Y76" s="22">
        <v>8593</v>
      </c>
      <c r="Z76" s="22">
        <v>10801</v>
      </c>
      <c r="AA76" s="22">
        <v>11944</v>
      </c>
      <c r="AB76" s="22">
        <v>11454</v>
      </c>
      <c r="AC76" s="22">
        <v>9693</v>
      </c>
      <c r="AD76" s="23">
        <v>170662</v>
      </c>
      <c r="AG76" s="9">
        <f t="shared" si="2"/>
        <v>0</v>
      </c>
    </row>
    <row r="77" spans="1:33" ht="48" customHeight="1">
      <c r="A77" s="1">
        <v>130</v>
      </c>
      <c r="B77" s="31">
        <v>76</v>
      </c>
      <c r="C77" s="100">
        <v>72</v>
      </c>
      <c r="D77" s="48" t="s">
        <v>63</v>
      </c>
      <c r="E77" s="29" t="s">
        <v>62</v>
      </c>
      <c r="F77" s="29" t="s">
        <v>61</v>
      </c>
      <c r="G77" s="47" t="s">
        <v>24</v>
      </c>
      <c r="H77" s="47" t="str">
        <f>VLOOKUP(D77,'[1]①高圧 '!$D$3:$G$82,4,FALSE)</f>
        <v>施設課　</v>
      </c>
      <c r="I77" s="27">
        <v>0.13137816521378165</v>
      </c>
      <c r="J77" s="26">
        <v>6000</v>
      </c>
      <c r="K77" s="84"/>
      <c r="L77" s="49">
        <v>1</v>
      </c>
      <c r="M77" s="87"/>
      <c r="N77" s="24">
        <v>100</v>
      </c>
      <c r="O77" s="22">
        <v>165</v>
      </c>
      <c r="P77" s="23">
        <v>189894</v>
      </c>
      <c r="Q77" s="77"/>
      <c r="R77" s="22">
        <v>9654</v>
      </c>
      <c r="S77" s="22">
        <v>11399</v>
      </c>
      <c r="T77" s="22">
        <v>18668</v>
      </c>
      <c r="U77" s="22">
        <v>24520</v>
      </c>
      <c r="V77" s="22">
        <v>17895</v>
      </c>
      <c r="W77" s="22">
        <v>25199</v>
      </c>
      <c r="X77" s="22">
        <v>14011</v>
      </c>
      <c r="Y77" s="22">
        <v>10678</v>
      </c>
      <c r="Z77" s="22">
        <v>14041</v>
      </c>
      <c r="AA77" s="22">
        <v>15921</v>
      </c>
      <c r="AB77" s="22">
        <v>15502</v>
      </c>
      <c r="AC77" s="22">
        <v>12406</v>
      </c>
      <c r="AD77" s="23">
        <v>189894</v>
      </c>
      <c r="AG77" s="9">
        <f t="shared" si="2"/>
        <v>0</v>
      </c>
    </row>
    <row r="78" spans="1:33" ht="48" customHeight="1">
      <c r="A78" s="1">
        <v>130</v>
      </c>
      <c r="B78" s="31">
        <v>83</v>
      </c>
      <c r="C78" s="100">
        <v>73</v>
      </c>
      <c r="D78" s="48" t="s">
        <v>60</v>
      </c>
      <c r="E78" s="29" t="s">
        <v>59</v>
      </c>
      <c r="F78" s="29" t="s">
        <v>58</v>
      </c>
      <c r="G78" s="47" t="s">
        <v>24</v>
      </c>
      <c r="H78" s="47" t="str">
        <f>VLOOKUP(D78,'[1]①高圧 '!$D$3:$G$82,4,FALSE)</f>
        <v>施設課　</v>
      </c>
      <c r="I78" s="27">
        <v>0.17659644389096443</v>
      </c>
      <c r="J78" s="26">
        <v>6000</v>
      </c>
      <c r="K78" s="84"/>
      <c r="L78" s="49">
        <v>1</v>
      </c>
      <c r="M78" s="87"/>
      <c r="N78" s="24">
        <v>100</v>
      </c>
      <c r="O78" s="22">
        <v>132</v>
      </c>
      <c r="P78" s="23">
        <v>204202</v>
      </c>
      <c r="Q78" s="77"/>
      <c r="R78" s="22">
        <v>8462</v>
      </c>
      <c r="S78" s="22">
        <v>12975</v>
      </c>
      <c r="T78" s="22">
        <v>20650</v>
      </c>
      <c r="U78" s="22">
        <v>28499</v>
      </c>
      <c r="V78" s="22">
        <v>20087</v>
      </c>
      <c r="W78" s="22">
        <v>26130</v>
      </c>
      <c r="X78" s="22">
        <v>16456</v>
      </c>
      <c r="Y78" s="22">
        <v>10922</v>
      </c>
      <c r="Z78" s="22">
        <v>15621</v>
      </c>
      <c r="AA78" s="22">
        <v>17494</v>
      </c>
      <c r="AB78" s="22">
        <v>15296</v>
      </c>
      <c r="AC78" s="22">
        <v>11610</v>
      </c>
      <c r="AD78" s="23">
        <v>204202</v>
      </c>
      <c r="AG78" s="9">
        <f t="shared" si="2"/>
        <v>0</v>
      </c>
    </row>
    <row r="79" spans="1:33" ht="48" customHeight="1">
      <c r="A79" s="1">
        <v>130</v>
      </c>
      <c r="B79" s="31">
        <v>82</v>
      </c>
      <c r="C79" s="100">
        <v>74</v>
      </c>
      <c r="D79" s="48" t="s">
        <v>57</v>
      </c>
      <c r="E79" s="29" t="s">
        <v>56</v>
      </c>
      <c r="F79" s="29" t="s">
        <v>55</v>
      </c>
      <c r="G79" s="47" t="s">
        <v>24</v>
      </c>
      <c r="H79" s="47" t="str">
        <f>VLOOKUP(D79,'[1]①高圧 '!$D$3:$G$82,4,FALSE)</f>
        <v>施設課　</v>
      </c>
      <c r="I79" s="27">
        <v>0.13372173961465642</v>
      </c>
      <c r="J79" s="26">
        <v>6000</v>
      </c>
      <c r="K79" s="84"/>
      <c r="L79" s="49">
        <v>1</v>
      </c>
      <c r="M79" s="87"/>
      <c r="N79" s="24">
        <v>100</v>
      </c>
      <c r="O79" s="22">
        <v>164</v>
      </c>
      <c r="P79" s="23">
        <v>192110</v>
      </c>
      <c r="Q79" s="77"/>
      <c r="R79" s="22">
        <v>9978</v>
      </c>
      <c r="S79" s="22">
        <v>11411</v>
      </c>
      <c r="T79" s="22">
        <v>20854</v>
      </c>
      <c r="U79" s="22">
        <v>26702</v>
      </c>
      <c r="V79" s="22">
        <v>18692</v>
      </c>
      <c r="W79" s="22">
        <v>26479</v>
      </c>
      <c r="X79" s="22">
        <v>14889</v>
      </c>
      <c r="Y79" s="22">
        <v>11012</v>
      </c>
      <c r="Z79" s="22">
        <v>12730</v>
      </c>
      <c r="AA79" s="22">
        <v>14206</v>
      </c>
      <c r="AB79" s="22">
        <v>13606</v>
      </c>
      <c r="AC79" s="22">
        <v>11551</v>
      </c>
      <c r="AD79" s="23">
        <v>192110</v>
      </c>
      <c r="AG79" s="9">
        <f t="shared" si="2"/>
        <v>0</v>
      </c>
    </row>
    <row r="80" spans="1:33" ht="48" customHeight="1">
      <c r="A80" s="1">
        <v>130</v>
      </c>
      <c r="B80" s="31">
        <v>80</v>
      </c>
      <c r="C80" s="100">
        <v>75</v>
      </c>
      <c r="D80" s="48" t="s">
        <v>54</v>
      </c>
      <c r="E80" s="29" t="s">
        <v>53</v>
      </c>
      <c r="F80" s="29" t="s">
        <v>52</v>
      </c>
      <c r="G80" s="47" t="s">
        <v>24</v>
      </c>
      <c r="H80" s="47" t="str">
        <f>VLOOKUP(D80,'[1]①高圧 '!$D$3:$G$82,4,FALSE)</f>
        <v>施設課　</v>
      </c>
      <c r="I80" s="27">
        <v>0.1652149564917722</v>
      </c>
      <c r="J80" s="26">
        <v>6000</v>
      </c>
      <c r="K80" s="84"/>
      <c r="L80" s="49">
        <v>1</v>
      </c>
      <c r="M80" s="87"/>
      <c r="N80" s="24">
        <v>100</v>
      </c>
      <c r="O80" s="22">
        <v>159</v>
      </c>
      <c r="P80" s="23">
        <v>230118</v>
      </c>
      <c r="Q80" s="77"/>
      <c r="R80" s="22">
        <v>9902</v>
      </c>
      <c r="S80" s="22">
        <v>16833</v>
      </c>
      <c r="T80" s="22">
        <v>23282</v>
      </c>
      <c r="U80" s="22">
        <v>31693</v>
      </c>
      <c r="V80" s="22">
        <v>21824</v>
      </c>
      <c r="W80" s="22">
        <v>29330</v>
      </c>
      <c r="X80" s="22">
        <v>17670</v>
      </c>
      <c r="Y80" s="22">
        <v>11135</v>
      </c>
      <c r="Z80" s="22">
        <v>16162</v>
      </c>
      <c r="AA80" s="22">
        <v>18577</v>
      </c>
      <c r="AB80" s="22">
        <v>19049</v>
      </c>
      <c r="AC80" s="22">
        <v>14661</v>
      </c>
      <c r="AD80" s="23">
        <v>230118</v>
      </c>
      <c r="AG80" s="9">
        <f t="shared" si="2"/>
        <v>0</v>
      </c>
    </row>
    <row r="81" spans="1:33" ht="48" customHeight="1">
      <c r="A81" s="1">
        <v>130</v>
      </c>
      <c r="B81" s="31">
        <v>74</v>
      </c>
      <c r="C81" s="100">
        <v>76</v>
      </c>
      <c r="D81" s="48" t="s">
        <v>51</v>
      </c>
      <c r="E81" s="29" t="s">
        <v>50</v>
      </c>
      <c r="F81" s="29" t="s">
        <v>49</v>
      </c>
      <c r="G81" s="47" t="s">
        <v>24</v>
      </c>
      <c r="H81" s="47" t="str">
        <f>VLOOKUP(D81,'[1]①高圧 '!$D$3:$G$82,4,FALSE)</f>
        <v>施設課　</v>
      </c>
      <c r="I81" s="27">
        <v>0.12907970546749861</v>
      </c>
      <c r="J81" s="26">
        <v>6000</v>
      </c>
      <c r="K81" s="84"/>
      <c r="L81" s="49">
        <v>1</v>
      </c>
      <c r="M81" s="87"/>
      <c r="N81" s="24">
        <v>100</v>
      </c>
      <c r="O81" s="22">
        <v>191</v>
      </c>
      <c r="P81" s="23">
        <v>215971</v>
      </c>
      <c r="Q81" s="77"/>
      <c r="R81" s="22">
        <v>10978</v>
      </c>
      <c r="S81" s="22">
        <v>12544</v>
      </c>
      <c r="T81" s="22">
        <v>20957</v>
      </c>
      <c r="U81" s="22">
        <v>27140</v>
      </c>
      <c r="V81" s="22">
        <v>17173</v>
      </c>
      <c r="W81" s="22">
        <v>28939</v>
      </c>
      <c r="X81" s="22">
        <v>17867</v>
      </c>
      <c r="Y81" s="22">
        <v>12488</v>
      </c>
      <c r="Z81" s="22">
        <v>16117</v>
      </c>
      <c r="AA81" s="22">
        <v>19269</v>
      </c>
      <c r="AB81" s="22">
        <v>18114</v>
      </c>
      <c r="AC81" s="22">
        <v>14385</v>
      </c>
      <c r="AD81" s="23">
        <v>215971</v>
      </c>
      <c r="AG81" s="9">
        <f t="shared" si="2"/>
        <v>0</v>
      </c>
    </row>
    <row r="82" spans="1:33" ht="48" customHeight="1">
      <c r="A82" s="1">
        <v>130</v>
      </c>
      <c r="B82" s="31">
        <v>85</v>
      </c>
      <c r="C82" s="100">
        <v>77</v>
      </c>
      <c r="D82" s="48" t="s">
        <v>48</v>
      </c>
      <c r="E82" s="29" t="s">
        <v>47</v>
      </c>
      <c r="F82" s="29" t="s">
        <v>46</v>
      </c>
      <c r="G82" s="47" t="s">
        <v>24</v>
      </c>
      <c r="H82" s="47" t="str">
        <f>VLOOKUP(D82,'[1]①高圧 '!$D$3:$G$82,4,FALSE)</f>
        <v>施設課　</v>
      </c>
      <c r="I82" s="27">
        <v>0.15166212436347989</v>
      </c>
      <c r="J82" s="26">
        <v>6000</v>
      </c>
      <c r="K82" s="84"/>
      <c r="L82" s="49">
        <v>1</v>
      </c>
      <c r="M82" s="87"/>
      <c r="N82" s="24">
        <v>100</v>
      </c>
      <c r="O82" s="22">
        <v>191</v>
      </c>
      <c r="P82" s="23">
        <v>253755</v>
      </c>
      <c r="Q82" s="77"/>
      <c r="R82" s="22">
        <v>12708</v>
      </c>
      <c r="S82" s="22">
        <v>14539</v>
      </c>
      <c r="T82" s="22">
        <v>24601</v>
      </c>
      <c r="U82" s="22">
        <v>32729</v>
      </c>
      <c r="V82" s="22">
        <v>23452</v>
      </c>
      <c r="W82" s="22">
        <v>31184</v>
      </c>
      <c r="X82" s="22">
        <v>18679</v>
      </c>
      <c r="Y82" s="22">
        <v>14330</v>
      </c>
      <c r="Z82" s="22">
        <v>19130</v>
      </c>
      <c r="AA82" s="22">
        <v>22757</v>
      </c>
      <c r="AB82" s="22">
        <v>22322</v>
      </c>
      <c r="AC82" s="22">
        <v>17324</v>
      </c>
      <c r="AD82" s="23">
        <v>253755</v>
      </c>
      <c r="AG82" s="9">
        <f t="shared" si="2"/>
        <v>0</v>
      </c>
    </row>
    <row r="83" spans="1:33" ht="48" customHeight="1">
      <c r="A83" s="1">
        <v>130</v>
      </c>
      <c r="B83" s="31">
        <v>86</v>
      </c>
      <c r="C83" s="100">
        <v>78</v>
      </c>
      <c r="D83" s="48" t="s">
        <v>45</v>
      </c>
      <c r="E83" s="29" t="s">
        <v>44</v>
      </c>
      <c r="F83" s="29" t="s">
        <v>43</v>
      </c>
      <c r="G83" s="47" t="s">
        <v>24</v>
      </c>
      <c r="H83" s="47" t="str">
        <f>VLOOKUP(D83,'[1]①高圧 '!$D$3:$G$82,4,FALSE)</f>
        <v>施設課　</v>
      </c>
      <c r="I83" s="27">
        <v>0.13867152478055086</v>
      </c>
      <c r="J83" s="26">
        <v>6000</v>
      </c>
      <c r="K83" s="84"/>
      <c r="L83" s="49">
        <v>1</v>
      </c>
      <c r="M83" s="87"/>
      <c r="N83" s="24">
        <v>100</v>
      </c>
      <c r="O83" s="22">
        <v>219</v>
      </c>
      <c r="P83" s="23">
        <v>266033</v>
      </c>
      <c r="Q83" s="77"/>
      <c r="R83" s="22">
        <v>13602</v>
      </c>
      <c r="S83" s="22">
        <v>16850</v>
      </c>
      <c r="T83" s="22">
        <v>26770</v>
      </c>
      <c r="U83" s="22">
        <v>35551</v>
      </c>
      <c r="V83" s="22">
        <v>25519</v>
      </c>
      <c r="W83" s="22">
        <v>34222</v>
      </c>
      <c r="X83" s="22">
        <v>19931</v>
      </c>
      <c r="Y83" s="22">
        <v>13683</v>
      </c>
      <c r="Z83" s="22">
        <v>17993</v>
      </c>
      <c r="AA83" s="22">
        <v>23426</v>
      </c>
      <c r="AB83" s="22">
        <v>21918</v>
      </c>
      <c r="AC83" s="22">
        <v>16568</v>
      </c>
      <c r="AD83" s="23">
        <v>266033</v>
      </c>
      <c r="AG83" s="9">
        <f t="shared" si="2"/>
        <v>0</v>
      </c>
    </row>
    <row r="84" spans="1:33" ht="48" customHeight="1">
      <c r="A84" s="1">
        <v>130</v>
      </c>
      <c r="B84" s="31">
        <v>87</v>
      </c>
      <c r="C84" s="100">
        <v>79</v>
      </c>
      <c r="D84" s="48" t="s">
        <v>42</v>
      </c>
      <c r="E84" s="29" t="s">
        <v>41</v>
      </c>
      <c r="F84" s="29" t="s">
        <v>40</v>
      </c>
      <c r="G84" s="47" t="s">
        <v>24</v>
      </c>
      <c r="H84" s="47" t="str">
        <f>VLOOKUP(D84,'[1]①高圧 '!$D$3:$G$82,4,FALSE)</f>
        <v>施設課　</v>
      </c>
      <c r="I84" s="27">
        <v>0.13386546328006088</v>
      </c>
      <c r="J84" s="26">
        <v>6000</v>
      </c>
      <c r="K84" s="84"/>
      <c r="L84" s="49">
        <v>1</v>
      </c>
      <c r="M84" s="87"/>
      <c r="N84" s="24">
        <v>100</v>
      </c>
      <c r="O84" s="22">
        <v>192</v>
      </c>
      <c r="P84" s="23">
        <v>225151</v>
      </c>
      <c r="Q84" s="77"/>
      <c r="R84" s="22">
        <v>10464</v>
      </c>
      <c r="S84" s="22">
        <v>13356</v>
      </c>
      <c r="T84" s="22">
        <v>23306</v>
      </c>
      <c r="U84" s="22">
        <v>35097</v>
      </c>
      <c r="V84" s="22">
        <v>25010</v>
      </c>
      <c r="W84" s="22">
        <v>30668</v>
      </c>
      <c r="X84" s="22">
        <v>16301</v>
      </c>
      <c r="Y84" s="22">
        <v>11045</v>
      </c>
      <c r="Z84" s="22">
        <v>13509</v>
      </c>
      <c r="AA84" s="22">
        <v>18491</v>
      </c>
      <c r="AB84" s="22">
        <v>15066</v>
      </c>
      <c r="AC84" s="22">
        <v>12838</v>
      </c>
      <c r="AD84" s="23">
        <v>225151</v>
      </c>
      <c r="AG84" s="9">
        <f t="shared" si="2"/>
        <v>0</v>
      </c>
    </row>
    <row r="85" spans="1:33" ht="48" customHeight="1">
      <c r="A85" s="1">
        <v>130</v>
      </c>
      <c r="B85" s="31">
        <v>88</v>
      </c>
      <c r="C85" s="100">
        <v>80</v>
      </c>
      <c r="D85" s="48" t="s">
        <v>39</v>
      </c>
      <c r="E85" s="29" t="s">
        <v>38</v>
      </c>
      <c r="F85" s="29" t="s">
        <v>37</v>
      </c>
      <c r="G85" s="47" t="s">
        <v>24</v>
      </c>
      <c r="H85" s="47" t="str">
        <f>VLOOKUP(D85,'[1]①高圧 '!$D$3:$G$82,4,FALSE)</f>
        <v>施設課　</v>
      </c>
      <c r="I85" s="27">
        <v>0.14629862057424275</v>
      </c>
      <c r="J85" s="26">
        <v>6000</v>
      </c>
      <c r="K85" s="84"/>
      <c r="L85" s="49">
        <v>1</v>
      </c>
      <c r="M85" s="87"/>
      <c r="N85" s="24">
        <v>100</v>
      </c>
      <c r="O85" s="22">
        <v>191</v>
      </c>
      <c r="P85" s="23">
        <v>244781</v>
      </c>
      <c r="Q85" s="77"/>
      <c r="R85" s="22">
        <v>12225</v>
      </c>
      <c r="S85" s="22">
        <v>14750</v>
      </c>
      <c r="T85" s="22">
        <v>24445</v>
      </c>
      <c r="U85" s="22">
        <v>30908</v>
      </c>
      <c r="V85" s="22">
        <v>20933</v>
      </c>
      <c r="W85" s="22">
        <v>29347</v>
      </c>
      <c r="X85" s="22">
        <v>17792</v>
      </c>
      <c r="Y85" s="22">
        <v>13583</v>
      </c>
      <c r="Z85" s="22">
        <v>17025</v>
      </c>
      <c r="AA85" s="22">
        <v>23738</v>
      </c>
      <c r="AB85" s="22">
        <v>22164</v>
      </c>
      <c r="AC85" s="22">
        <v>17871</v>
      </c>
      <c r="AD85" s="23">
        <v>244781</v>
      </c>
      <c r="AG85" s="9">
        <f t="shared" si="2"/>
        <v>0</v>
      </c>
    </row>
    <row r="86" spans="1:33" ht="48" customHeight="1">
      <c r="A86" s="1">
        <v>130</v>
      </c>
      <c r="B86" s="31">
        <v>89</v>
      </c>
      <c r="C86" s="100">
        <v>81</v>
      </c>
      <c r="D86" s="48" t="s">
        <v>36</v>
      </c>
      <c r="E86" s="29" t="s">
        <v>35</v>
      </c>
      <c r="F86" s="29" t="s">
        <v>34</v>
      </c>
      <c r="G86" s="47" t="s">
        <v>24</v>
      </c>
      <c r="H86" s="47" t="str">
        <f>VLOOKUP(D86,'[1]①高圧 '!$D$3:$G$82,4,FALSE)</f>
        <v>施設課　</v>
      </c>
      <c r="I86" s="27">
        <v>0.14628107559614409</v>
      </c>
      <c r="J86" s="26">
        <v>6000</v>
      </c>
      <c r="K86" s="84"/>
      <c r="L86" s="49">
        <v>1</v>
      </c>
      <c r="M86" s="87"/>
      <c r="N86" s="24">
        <v>100</v>
      </c>
      <c r="O86" s="22">
        <v>180</v>
      </c>
      <c r="P86" s="23">
        <v>230656</v>
      </c>
      <c r="Q86" s="77"/>
      <c r="R86" s="22">
        <v>9615</v>
      </c>
      <c r="S86" s="22">
        <v>15365</v>
      </c>
      <c r="T86" s="22">
        <v>23323</v>
      </c>
      <c r="U86" s="22">
        <v>32504</v>
      </c>
      <c r="V86" s="22">
        <v>23409</v>
      </c>
      <c r="W86" s="22">
        <v>29905</v>
      </c>
      <c r="X86" s="22">
        <v>17446</v>
      </c>
      <c r="Y86" s="22">
        <v>10045</v>
      </c>
      <c r="Z86" s="22">
        <v>15416</v>
      </c>
      <c r="AA86" s="22">
        <v>21363</v>
      </c>
      <c r="AB86" s="22">
        <v>20110</v>
      </c>
      <c r="AC86" s="22">
        <v>12155</v>
      </c>
      <c r="AD86" s="23">
        <v>230656</v>
      </c>
      <c r="AG86" s="9">
        <f t="shared" si="2"/>
        <v>0</v>
      </c>
    </row>
    <row r="87" spans="1:33" s="52" customFormat="1" ht="48" customHeight="1">
      <c r="B87" s="31"/>
      <c r="C87" s="100">
        <v>82</v>
      </c>
      <c r="D87" s="48" t="s">
        <v>33</v>
      </c>
      <c r="E87" s="29" t="s">
        <v>32</v>
      </c>
      <c r="F87" s="29" t="s">
        <v>31</v>
      </c>
      <c r="G87" s="47" t="s">
        <v>24</v>
      </c>
      <c r="H87" s="47" t="str">
        <f>VLOOKUP(D87,'[1]①高圧 '!$D$3:$G$82,4,FALSE)</f>
        <v>施設課　</v>
      </c>
      <c r="I87" s="27">
        <v>0.11698423686000195</v>
      </c>
      <c r="J87" s="26">
        <v>6000</v>
      </c>
      <c r="K87" s="84"/>
      <c r="L87" s="49">
        <v>1</v>
      </c>
      <c r="M87" s="87"/>
      <c r="N87" s="24">
        <v>100</v>
      </c>
      <c r="O87" s="22">
        <v>188</v>
      </c>
      <c r="P87" s="23">
        <v>192659</v>
      </c>
      <c r="Q87" s="77"/>
      <c r="R87" s="22">
        <v>9722</v>
      </c>
      <c r="S87" s="22">
        <v>10757</v>
      </c>
      <c r="T87" s="22">
        <v>18902</v>
      </c>
      <c r="U87" s="22">
        <v>23636</v>
      </c>
      <c r="V87" s="22">
        <v>14658</v>
      </c>
      <c r="W87" s="22">
        <v>24471</v>
      </c>
      <c r="X87" s="22">
        <v>14730</v>
      </c>
      <c r="Y87" s="22">
        <v>11348</v>
      </c>
      <c r="Z87" s="22">
        <v>15078</v>
      </c>
      <c r="AA87" s="22">
        <v>18664</v>
      </c>
      <c r="AB87" s="22">
        <v>17025</v>
      </c>
      <c r="AC87" s="22">
        <v>13668</v>
      </c>
      <c r="AD87" s="23">
        <v>192659</v>
      </c>
      <c r="AG87" s="9">
        <f t="shared" si="2"/>
        <v>0</v>
      </c>
    </row>
    <row r="88" spans="1:33" s="52" customFormat="1" ht="48" customHeight="1">
      <c r="B88" s="31"/>
      <c r="C88" s="100">
        <v>83</v>
      </c>
      <c r="D88" s="48" t="s">
        <v>30</v>
      </c>
      <c r="E88" s="29" t="s">
        <v>29</v>
      </c>
      <c r="F88" s="29" t="s">
        <v>28</v>
      </c>
      <c r="G88" s="47" t="s">
        <v>24</v>
      </c>
      <c r="H88" s="47" t="str">
        <f>VLOOKUP(D88,'[1]①高圧 '!$D$3:$G$82,4,FALSE)</f>
        <v>施設課　</v>
      </c>
      <c r="I88" s="27">
        <v>0.13606821641068217</v>
      </c>
      <c r="J88" s="26">
        <v>6000</v>
      </c>
      <c r="K88" s="84"/>
      <c r="L88" s="49">
        <v>1</v>
      </c>
      <c r="M88" s="87"/>
      <c r="N88" s="24">
        <v>100</v>
      </c>
      <c r="O88" s="22">
        <v>165</v>
      </c>
      <c r="P88" s="23">
        <v>196673</v>
      </c>
      <c r="Q88" s="77"/>
      <c r="R88" s="22">
        <v>9558</v>
      </c>
      <c r="S88" s="22">
        <v>11177</v>
      </c>
      <c r="T88" s="22">
        <v>19722</v>
      </c>
      <c r="U88" s="22">
        <v>26977</v>
      </c>
      <c r="V88" s="22">
        <v>18506</v>
      </c>
      <c r="W88" s="22">
        <v>24141</v>
      </c>
      <c r="X88" s="22">
        <v>13560</v>
      </c>
      <c r="Y88" s="22">
        <v>10499</v>
      </c>
      <c r="Z88" s="22">
        <v>14751</v>
      </c>
      <c r="AA88" s="22">
        <v>17803</v>
      </c>
      <c r="AB88" s="22">
        <v>16940</v>
      </c>
      <c r="AC88" s="22">
        <v>13039</v>
      </c>
      <c r="AD88" s="23">
        <v>196673</v>
      </c>
      <c r="AG88" s="9">
        <f t="shared" si="2"/>
        <v>0</v>
      </c>
    </row>
    <row r="89" spans="1:33" s="52" customFormat="1" ht="48" customHeight="1">
      <c r="B89" s="31"/>
      <c r="C89" s="100">
        <v>84</v>
      </c>
      <c r="D89" s="48" t="s">
        <v>27</v>
      </c>
      <c r="E89" s="29" t="s">
        <v>26</v>
      </c>
      <c r="F89" s="29" t="s">
        <v>25</v>
      </c>
      <c r="G89" s="47" t="s">
        <v>24</v>
      </c>
      <c r="H89" s="47" t="str">
        <f>VLOOKUP(D89,'[1]①高圧 '!$D$3:$G$82,4,FALSE)</f>
        <v>施設課　</v>
      </c>
      <c r="I89" s="27">
        <v>0.14474711117323641</v>
      </c>
      <c r="J89" s="26">
        <v>6000</v>
      </c>
      <c r="K89" s="84"/>
      <c r="L89" s="49">
        <v>1</v>
      </c>
      <c r="M89" s="87"/>
      <c r="N89" s="24">
        <v>100</v>
      </c>
      <c r="O89" s="22">
        <v>196</v>
      </c>
      <c r="P89" s="23">
        <v>248525</v>
      </c>
      <c r="Q89" s="77"/>
      <c r="R89" s="22">
        <v>12730</v>
      </c>
      <c r="S89" s="22">
        <v>14789</v>
      </c>
      <c r="T89" s="22">
        <v>26404</v>
      </c>
      <c r="U89" s="22">
        <v>32858</v>
      </c>
      <c r="V89" s="22">
        <v>23079</v>
      </c>
      <c r="W89" s="22">
        <v>30668</v>
      </c>
      <c r="X89" s="22">
        <v>17372</v>
      </c>
      <c r="Y89" s="22">
        <v>13385</v>
      </c>
      <c r="Z89" s="22">
        <v>18321</v>
      </c>
      <c r="AA89" s="22">
        <v>22994</v>
      </c>
      <c r="AB89" s="22">
        <v>20386</v>
      </c>
      <c r="AC89" s="22">
        <v>15539</v>
      </c>
      <c r="AD89" s="23">
        <v>248525</v>
      </c>
      <c r="AG89" s="9">
        <f t="shared" si="2"/>
        <v>0</v>
      </c>
    </row>
    <row r="90" spans="1:33" s="21" customFormat="1" ht="48" customHeight="1">
      <c r="B90" s="31"/>
      <c r="C90" s="100">
        <v>85</v>
      </c>
      <c r="D90" s="48" t="s">
        <v>23</v>
      </c>
      <c r="E90" s="29" t="s">
        <v>22</v>
      </c>
      <c r="F90" s="29" t="s">
        <v>21</v>
      </c>
      <c r="G90" s="47" t="s">
        <v>20</v>
      </c>
      <c r="H90" s="47"/>
      <c r="I90" s="27">
        <v>0.1348854442041176</v>
      </c>
      <c r="J90" s="26">
        <v>6000</v>
      </c>
      <c r="K90" s="84"/>
      <c r="L90" s="49">
        <v>1</v>
      </c>
      <c r="M90" s="87"/>
      <c r="N90" s="24">
        <v>100</v>
      </c>
      <c r="O90" s="22">
        <v>57</v>
      </c>
      <c r="P90" s="23">
        <v>67351</v>
      </c>
      <c r="Q90" s="75"/>
      <c r="R90" s="22">
        <v>3540</v>
      </c>
      <c r="S90" s="22">
        <v>2378</v>
      </c>
      <c r="T90" s="22">
        <v>3169</v>
      </c>
      <c r="U90" s="22">
        <v>9020</v>
      </c>
      <c r="V90" s="22">
        <v>11457</v>
      </c>
      <c r="W90" s="22">
        <v>10849</v>
      </c>
      <c r="X90" s="22">
        <v>6256</v>
      </c>
      <c r="Y90" s="22">
        <v>2903</v>
      </c>
      <c r="Z90" s="22">
        <v>3398</v>
      </c>
      <c r="AA90" s="22">
        <v>4483</v>
      </c>
      <c r="AB90" s="22">
        <v>5877</v>
      </c>
      <c r="AC90" s="22">
        <v>4021</v>
      </c>
      <c r="AD90" s="23">
        <v>67351</v>
      </c>
      <c r="AG90" s="9"/>
    </row>
    <row r="91" spans="1:33" ht="48" customHeight="1" thickBot="1">
      <c r="B91" s="31"/>
      <c r="C91" s="80" t="s">
        <v>19</v>
      </c>
      <c r="D91" s="80"/>
      <c r="E91" s="80"/>
      <c r="F91" s="80"/>
      <c r="G91" s="80"/>
      <c r="H91" s="80"/>
      <c r="I91" s="80"/>
      <c r="J91" s="81"/>
      <c r="K91" s="84"/>
      <c r="L91" s="49" t="s">
        <v>2</v>
      </c>
      <c r="M91" s="87"/>
      <c r="N91" s="20" t="s">
        <v>2</v>
      </c>
      <c r="O91" s="19">
        <v>7745</v>
      </c>
      <c r="P91" s="19">
        <v>9798406</v>
      </c>
      <c r="Q91" s="18" t="s">
        <v>1</v>
      </c>
      <c r="R91" s="51">
        <v>483382</v>
      </c>
      <c r="S91" s="51">
        <v>569483</v>
      </c>
      <c r="T91" s="19">
        <v>942634</v>
      </c>
      <c r="U91" s="19">
        <v>1307183</v>
      </c>
      <c r="V91" s="19">
        <v>943341</v>
      </c>
      <c r="W91" s="19">
        <v>1242490</v>
      </c>
      <c r="X91" s="19">
        <v>719105</v>
      </c>
      <c r="Y91" s="19">
        <v>526835</v>
      </c>
      <c r="Z91" s="19">
        <v>690034</v>
      </c>
      <c r="AA91" s="19">
        <v>850734</v>
      </c>
      <c r="AB91" s="19">
        <v>885030</v>
      </c>
      <c r="AC91" s="19">
        <v>638155</v>
      </c>
      <c r="AD91" s="19">
        <v>9798406</v>
      </c>
      <c r="AG91" s="9">
        <f t="shared" ref="AG91:AG97" si="3">AD91-P91</f>
        <v>0</v>
      </c>
    </row>
    <row r="92" spans="1:33" ht="60.75" customHeight="1">
      <c r="A92" s="1">
        <v>77</v>
      </c>
      <c r="B92" s="31">
        <v>30</v>
      </c>
      <c r="C92" s="99">
        <v>86</v>
      </c>
      <c r="D92" s="50" t="s">
        <v>18</v>
      </c>
      <c r="E92" s="39" t="s">
        <v>17</v>
      </c>
      <c r="F92" s="39" t="s">
        <v>16</v>
      </c>
      <c r="G92" s="38" t="s">
        <v>15</v>
      </c>
      <c r="H92" s="38"/>
      <c r="I92" s="37">
        <v>0.12418880586688806</v>
      </c>
      <c r="J92" s="36">
        <v>20000</v>
      </c>
      <c r="K92" s="84"/>
      <c r="L92" s="49">
        <v>2</v>
      </c>
      <c r="M92" s="87"/>
      <c r="N92" s="34">
        <v>100</v>
      </c>
      <c r="O92" s="33">
        <v>3300</v>
      </c>
      <c r="P92" s="33">
        <v>3590050</v>
      </c>
      <c r="Q92" s="68" t="s">
        <v>14</v>
      </c>
      <c r="R92" s="32">
        <v>167930</v>
      </c>
      <c r="S92" s="32">
        <v>341780</v>
      </c>
      <c r="T92" s="32">
        <v>325590</v>
      </c>
      <c r="U92" s="32">
        <v>324640</v>
      </c>
      <c r="V92" s="32">
        <v>330530</v>
      </c>
      <c r="W92" s="32">
        <v>211180</v>
      </c>
      <c r="X92" s="32">
        <v>504060</v>
      </c>
      <c r="Y92" s="32">
        <v>199850</v>
      </c>
      <c r="Z92" s="32">
        <v>210090</v>
      </c>
      <c r="AA92" s="32">
        <v>405920</v>
      </c>
      <c r="AB92" s="32">
        <v>370680</v>
      </c>
      <c r="AC92" s="32">
        <v>197800</v>
      </c>
      <c r="AD92" s="33">
        <v>3590050</v>
      </c>
      <c r="AG92" s="9">
        <f t="shared" si="3"/>
        <v>0</v>
      </c>
    </row>
    <row r="93" spans="1:33" ht="116.25" customHeight="1">
      <c r="B93" s="21"/>
      <c r="C93" s="100"/>
      <c r="D93" s="48"/>
      <c r="E93" s="29"/>
      <c r="F93" s="29"/>
      <c r="G93" s="47"/>
      <c r="H93" s="47"/>
      <c r="I93" s="46"/>
      <c r="J93" s="45"/>
      <c r="K93" s="84"/>
      <c r="L93" s="44"/>
      <c r="M93" s="87"/>
      <c r="N93" s="24"/>
      <c r="O93" s="43" t="s">
        <v>329</v>
      </c>
      <c r="P93" s="23"/>
      <c r="Q93" s="69"/>
      <c r="R93" s="22"/>
      <c r="S93" s="22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G93" s="9">
        <f t="shared" si="3"/>
        <v>0</v>
      </c>
    </row>
    <row r="94" spans="1:33" ht="60.75" customHeight="1" thickBot="1">
      <c r="B94" s="21"/>
      <c r="C94" s="80" t="s">
        <v>13</v>
      </c>
      <c r="D94" s="80"/>
      <c r="E94" s="80"/>
      <c r="F94" s="80"/>
      <c r="G94" s="80"/>
      <c r="H94" s="80"/>
      <c r="I94" s="80"/>
      <c r="J94" s="81"/>
      <c r="K94" s="84"/>
      <c r="L94" s="42" t="s">
        <v>2</v>
      </c>
      <c r="M94" s="87"/>
      <c r="N94" s="20" t="s">
        <v>2</v>
      </c>
      <c r="O94" s="19">
        <v>3300</v>
      </c>
      <c r="P94" s="19">
        <v>3590050</v>
      </c>
      <c r="Q94" s="18" t="s">
        <v>1</v>
      </c>
      <c r="R94" s="17" t="s">
        <v>328</v>
      </c>
      <c r="S94" s="17" t="s">
        <v>328</v>
      </c>
      <c r="T94" s="41" t="s">
        <v>328</v>
      </c>
      <c r="U94" s="41" t="s">
        <v>328</v>
      </c>
      <c r="V94" s="41" t="s">
        <v>328</v>
      </c>
      <c r="W94" s="41" t="s">
        <v>328</v>
      </c>
      <c r="X94" s="41" t="s">
        <v>328</v>
      </c>
      <c r="Y94" s="41" t="s">
        <v>328</v>
      </c>
      <c r="Z94" s="41" t="s">
        <v>328</v>
      </c>
      <c r="AA94" s="41" t="s">
        <v>328</v>
      </c>
      <c r="AB94" s="41" t="s">
        <v>328</v>
      </c>
      <c r="AC94" s="41" t="s">
        <v>328</v>
      </c>
      <c r="AD94" s="41" t="s">
        <v>328</v>
      </c>
      <c r="AG94" s="9" t="e">
        <f t="shared" si="3"/>
        <v>#VALUE!</v>
      </c>
    </row>
    <row r="95" spans="1:33" ht="60.75" customHeight="1">
      <c r="B95" s="21"/>
      <c r="C95" s="99">
        <v>87</v>
      </c>
      <c r="D95" s="40" t="s">
        <v>12</v>
      </c>
      <c r="E95" s="39" t="s">
        <v>11</v>
      </c>
      <c r="F95" s="39" t="s">
        <v>10</v>
      </c>
      <c r="G95" s="38" t="s">
        <v>9</v>
      </c>
      <c r="H95" s="38"/>
      <c r="I95" s="37">
        <v>0.37580060882800609</v>
      </c>
      <c r="J95" s="36">
        <v>6000</v>
      </c>
      <c r="K95" s="84"/>
      <c r="L95" s="35">
        <v>2</v>
      </c>
      <c r="M95" s="87"/>
      <c r="N95" s="34">
        <v>100</v>
      </c>
      <c r="O95" s="32">
        <v>600</v>
      </c>
      <c r="P95" s="33">
        <v>1975208</v>
      </c>
      <c r="Q95" s="73" t="s">
        <v>8</v>
      </c>
      <c r="R95" s="32">
        <v>106282</v>
      </c>
      <c r="S95" s="32">
        <v>125354</v>
      </c>
      <c r="T95" s="32">
        <v>163082</v>
      </c>
      <c r="U95" s="32">
        <v>233847</v>
      </c>
      <c r="V95" s="32">
        <v>225902</v>
      </c>
      <c r="W95" s="32">
        <v>206304</v>
      </c>
      <c r="X95" s="32">
        <v>136980</v>
      </c>
      <c r="Y95" s="32">
        <v>122578</v>
      </c>
      <c r="Z95" s="32">
        <v>147894</v>
      </c>
      <c r="AA95" s="32">
        <v>181772</v>
      </c>
      <c r="AB95" s="32">
        <v>165759</v>
      </c>
      <c r="AC95" s="32">
        <v>159454</v>
      </c>
      <c r="AD95" s="33">
        <v>1975208</v>
      </c>
      <c r="AG95" s="9">
        <f t="shared" si="3"/>
        <v>0</v>
      </c>
    </row>
    <row r="96" spans="1:33" ht="60.75" customHeight="1">
      <c r="B96" s="21"/>
      <c r="C96" s="100">
        <v>88</v>
      </c>
      <c r="D96" s="48" t="s">
        <v>185</v>
      </c>
      <c r="E96" s="29" t="s">
        <v>184</v>
      </c>
      <c r="F96" s="29" t="s">
        <v>183</v>
      </c>
      <c r="G96" s="47" t="s">
        <v>182</v>
      </c>
      <c r="H96" s="66"/>
      <c r="I96" s="27">
        <v>0.13502236191905923</v>
      </c>
      <c r="J96" s="26">
        <v>6000</v>
      </c>
      <c r="K96" s="84"/>
      <c r="L96" s="49">
        <v>2</v>
      </c>
      <c r="M96" s="87"/>
      <c r="N96" s="24">
        <v>100</v>
      </c>
      <c r="O96" s="22">
        <v>730</v>
      </c>
      <c r="P96" s="23">
        <v>863441</v>
      </c>
      <c r="Q96" s="75"/>
      <c r="R96" s="22">
        <v>56306</v>
      </c>
      <c r="S96" s="22">
        <v>69871</v>
      </c>
      <c r="T96" s="22">
        <v>86479</v>
      </c>
      <c r="U96" s="22">
        <v>83181</v>
      </c>
      <c r="V96" s="22">
        <v>52253</v>
      </c>
      <c r="W96" s="22">
        <v>99321</v>
      </c>
      <c r="X96" s="23">
        <v>79706</v>
      </c>
      <c r="Y96" s="22">
        <v>66542</v>
      </c>
      <c r="Z96" s="22">
        <v>69568</v>
      </c>
      <c r="AA96" s="22">
        <v>69032</v>
      </c>
      <c r="AB96" s="22">
        <v>71691</v>
      </c>
      <c r="AC96" s="22">
        <v>59491</v>
      </c>
      <c r="AD96" s="23">
        <v>863441</v>
      </c>
      <c r="AG96" s="9"/>
    </row>
    <row r="97" spans="1:33" ht="48" customHeight="1">
      <c r="A97" s="1">
        <v>33</v>
      </c>
      <c r="B97" s="31">
        <v>9</v>
      </c>
      <c r="C97" s="100">
        <v>89</v>
      </c>
      <c r="D97" s="30" t="s">
        <v>7</v>
      </c>
      <c r="E97" s="29" t="s">
        <v>6</v>
      </c>
      <c r="F97" s="29" t="s">
        <v>5</v>
      </c>
      <c r="G97" s="28" t="s">
        <v>4</v>
      </c>
      <c r="H97" s="28" t="e">
        <f>VLOOKUP(D97,'[1]①高圧 '!$D$3:$G$82,4,FALSE)</f>
        <v>#N/A</v>
      </c>
      <c r="I97" s="27">
        <v>0.24493927912173322</v>
      </c>
      <c r="J97" s="26">
        <v>6000</v>
      </c>
      <c r="K97" s="84"/>
      <c r="L97" s="25">
        <v>2</v>
      </c>
      <c r="M97" s="87"/>
      <c r="N97" s="24">
        <v>100</v>
      </c>
      <c r="O97" s="22">
        <v>940</v>
      </c>
      <c r="P97" s="23">
        <v>2016928</v>
      </c>
      <c r="Q97" s="74"/>
      <c r="R97" s="22">
        <v>118810</v>
      </c>
      <c r="S97" s="22">
        <v>123592</v>
      </c>
      <c r="T97" s="22">
        <v>168231</v>
      </c>
      <c r="U97" s="22">
        <v>239322</v>
      </c>
      <c r="V97" s="22">
        <v>239761</v>
      </c>
      <c r="W97" s="22">
        <v>190928</v>
      </c>
      <c r="X97" s="22">
        <v>139622</v>
      </c>
      <c r="Y97" s="22">
        <v>136714</v>
      </c>
      <c r="Z97" s="22">
        <v>157121</v>
      </c>
      <c r="AA97" s="22">
        <v>178359</v>
      </c>
      <c r="AB97" s="22">
        <v>161914</v>
      </c>
      <c r="AC97" s="22">
        <v>162554</v>
      </c>
      <c r="AD97" s="23">
        <v>2016928</v>
      </c>
      <c r="AG97" s="9">
        <f t="shared" si="3"/>
        <v>0</v>
      </c>
    </row>
    <row r="98" spans="1:33" ht="60.75" customHeight="1" thickBot="1">
      <c r="B98" s="21"/>
      <c r="C98" s="101" t="s">
        <v>3</v>
      </c>
      <c r="D98" s="101"/>
      <c r="E98" s="101"/>
      <c r="F98" s="101"/>
      <c r="G98" s="101"/>
      <c r="H98" s="101"/>
      <c r="I98" s="101"/>
      <c r="J98" s="102"/>
      <c r="K98" s="84"/>
      <c r="L98" s="25" t="s">
        <v>2</v>
      </c>
      <c r="M98" s="87"/>
      <c r="N98" s="24" t="s">
        <v>2</v>
      </c>
      <c r="O98" s="23">
        <v>2270</v>
      </c>
      <c r="P98" s="23">
        <v>4855577</v>
      </c>
      <c r="Q98" s="69" t="s">
        <v>1</v>
      </c>
      <c r="R98" s="103">
        <v>281398</v>
      </c>
      <c r="S98" s="103">
        <v>318817</v>
      </c>
      <c r="T98" s="103">
        <v>417792</v>
      </c>
      <c r="U98" s="103">
        <v>556350</v>
      </c>
      <c r="V98" s="103">
        <v>517916</v>
      </c>
      <c r="W98" s="103">
        <v>496553</v>
      </c>
      <c r="X98" s="103">
        <v>356308</v>
      </c>
      <c r="Y98" s="103">
        <v>325834</v>
      </c>
      <c r="Z98" s="103">
        <v>374583</v>
      </c>
      <c r="AA98" s="103">
        <v>429163</v>
      </c>
      <c r="AB98" s="103">
        <v>399364</v>
      </c>
      <c r="AC98" s="103">
        <v>381499</v>
      </c>
      <c r="AD98" s="103">
        <v>4855577</v>
      </c>
      <c r="AE98" s="16">
        <f>AE97+AE95</f>
        <v>0</v>
      </c>
    </row>
    <row r="99" spans="1:33">
      <c r="H99" s="7"/>
    </row>
    <row r="100" spans="1:33" ht="70.05" customHeight="1">
      <c r="H100" s="7"/>
      <c r="P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</row>
    <row r="102" spans="1:33" s="10" customFormat="1" ht="90" customHeight="1">
      <c r="E102" s="15"/>
      <c r="F102" s="15"/>
      <c r="G102" s="15"/>
      <c r="H102" s="14"/>
      <c r="I102" s="13"/>
      <c r="J102" s="12"/>
      <c r="K102" s="12"/>
      <c r="L102" s="12"/>
      <c r="M102" s="12"/>
      <c r="N102" s="12"/>
      <c r="Q102" s="12"/>
      <c r="R102" s="11">
        <f>R38+R91+R92+R95-R33-R34</f>
        <v>1059258</v>
      </c>
      <c r="S102" s="11">
        <f>S38+S91+S92+S95-S33-S34</f>
        <v>1340577</v>
      </c>
      <c r="T102" s="11">
        <f>T38+T91+T92+T95-T33-T34</f>
        <v>1827764</v>
      </c>
      <c r="U102" s="11">
        <f>U38+U91+U92+U95-U33-U34</f>
        <v>2455505</v>
      </c>
      <c r="V102" s="11">
        <f>V38+V91+V92+V95</f>
        <v>2099108</v>
      </c>
      <c r="W102" s="11">
        <f>W38+W91+W92+W95-W33-W34</f>
        <v>2171203</v>
      </c>
      <c r="X102" s="11">
        <f t="shared" ref="X102:AD102" si="4">X38+X91+X92+X95</f>
        <v>1739939</v>
      </c>
      <c r="Y102" s="11">
        <f t="shared" si="4"/>
        <v>1180617</v>
      </c>
      <c r="Z102" s="11">
        <f t="shared" si="4"/>
        <v>1464837</v>
      </c>
      <c r="AA102" s="11">
        <f t="shared" si="4"/>
        <v>1931410</v>
      </c>
      <c r="AB102" s="11">
        <f t="shared" si="4"/>
        <v>1877596</v>
      </c>
      <c r="AC102" s="11">
        <f t="shared" si="4"/>
        <v>1418123</v>
      </c>
      <c r="AD102" s="11">
        <f t="shared" si="4"/>
        <v>20597182</v>
      </c>
    </row>
    <row r="103" spans="1:33">
      <c r="X103" s="9"/>
    </row>
    <row r="104" spans="1:33">
      <c r="X104" s="1" t="s">
        <v>0</v>
      </c>
    </row>
    <row r="106" spans="1:33">
      <c r="P106" s="1">
        <v>21616851</v>
      </c>
    </row>
  </sheetData>
  <mergeCells count="22">
    <mergeCell ref="C1:F1"/>
    <mergeCell ref="O3:O4"/>
    <mergeCell ref="P3:P4"/>
    <mergeCell ref="C98:J98"/>
    <mergeCell ref="K5:K98"/>
    <mergeCell ref="M5:M98"/>
    <mergeCell ref="C38:J38"/>
    <mergeCell ref="L3:L4"/>
    <mergeCell ref="C91:J91"/>
    <mergeCell ref="C94:J94"/>
    <mergeCell ref="M3:M4"/>
    <mergeCell ref="N3:N4"/>
    <mergeCell ref="C3:C4"/>
    <mergeCell ref="E3:G3"/>
    <mergeCell ref="I3:I4"/>
    <mergeCell ref="J3:J4"/>
    <mergeCell ref="R1:AD1"/>
    <mergeCell ref="K3:K4"/>
    <mergeCell ref="Q3:Q4"/>
    <mergeCell ref="Q5:Q37"/>
    <mergeCell ref="Q95:Q97"/>
    <mergeCell ref="Q39:Q90"/>
  </mergeCells>
  <phoneticPr fontId="4"/>
  <printOptions horizontalCentered="1"/>
  <pageMargins left="0.82677165354330717" right="0.15748031496062992" top="0.62992125984251968" bottom="0.23622047244094491" header="0.19685039370078741" footer="0.19685039370078741"/>
  <pageSetup paperSize="8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完成</vt:lpstr>
      <vt:lpstr>完成!Print_Area</vt:lpstr>
      <vt:lpstr>完成!Print_Titles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茨木市</dc:creator>
  <cp:lastModifiedBy>茨木市</cp:lastModifiedBy>
  <cp:lastPrinted>2026-06-29T07:43:29Z</cp:lastPrinted>
  <dcterms:created xsi:type="dcterms:W3CDTF">2026-06-16T09:17:12Z</dcterms:created>
  <dcterms:modified xsi:type="dcterms:W3CDTF">2026-06-29T07:43:40Z</dcterms:modified>
</cp:coreProperties>
</file>