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【998】非暗号化\★統計係\【非暗号化】統計\★各主統計調査結果(HP掲載データ)\R2国勢調査\統計表\"/>
    </mc:Choice>
  </mc:AlternateContent>
  <bookViews>
    <workbookView xWindow="0" yWindow="0" windowWidth="20490" windowHeight="7680"/>
  </bookViews>
  <sheets>
    <sheet name="年齢別、男女別人口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9" i="1" l="1"/>
  <c r="P40" i="1"/>
  <c r="O39" i="1"/>
  <c r="O40" i="1"/>
  <c r="N39" i="1"/>
  <c r="N40" i="1"/>
  <c r="P38" i="1"/>
  <c r="O38" i="1"/>
  <c r="N38" i="1"/>
  <c r="P37" i="1"/>
  <c r="O37" i="1"/>
  <c r="O36" i="1"/>
  <c r="N37" i="1"/>
  <c r="O15" i="1"/>
  <c r="N15" i="1" s="1"/>
  <c r="P15" i="1"/>
  <c r="P7" i="1"/>
  <c r="O7" i="1"/>
  <c r="N7" i="1" s="1"/>
  <c r="L47" i="1"/>
  <c r="K47" i="1"/>
  <c r="J47" i="1" s="1"/>
  <c r="L39" i="1"/>
  <c r="K39" i="1"/>
  <c r="J39" i="1" s="1"/>
  <c r="L31" i="1"/>
  <c r="K31" i="1"/>
  <c r="J31" i="1" s="1"/>
  <c r="L23" i="1"/>
  <c r="K23" i="1"/>
  <c r="J23" i="1" s="1"/>
  <c r="L15" i="1"/>
  <c r="K15" i="1"/>
  <c r="J15" i="1" s="1"/>
  <c r="L7" i="1"/>
  <c r="K7" i="1"/>
  <c r="J7" i="1"/>
  <c r="H7" i="1"/>
  <c r="G7" i="1"/>
  <c r="F7" i="1" s="1"/>
  <c r="H15" i="1"/>
  <c r="G15" i="1"/>
  <c r="F15" i="1" s="1"/>
  <c r="H23" i="1"/>
  <c r="G23" i="1"/>
  <c r="F23" i="1" s="1"/>
  <c r="H31" i="1"/>
  <c r="G31" i="1"/>
  <c r="F31" i="1" s="1"/>
  <c r="H39" i="1"/>
  <c r="G39" i="1"/>
  <c r="F39" i="1" s="1"/>
  <c r="H47" i="1"/>
  <c r="G47" i="1"/>
  <c r="F47" i="1"/>
  <c r="D47" i="1"/>
  <c r="C47" i="1"/>
  <c r="B47" i="1" s="1"/>
  <c r="D39" i="1"/>
  <c r="C39" i="1"/>
  <c r="B39" i="1" s="1"/>
  <c r="D31" i="1"/>
  <c r="C31" i="1"/>
  <c r="B31" i="1" s="1"/>
  <c r="D23" i="1"/>
  <c r="C23" i="1"/>
  <c r="B23" i="1" s="1"/>
  <c r="D15" i="1"/>
  <c r="C15" i="1"/>
  <c r="D7" i="1"/>
  <c r="C7" i="1"/>
  <c r="B7" i="1" s="1"/>
  <c r="D5" i="1" l="1"/>
  <c r="C5" i="1"/>
  <c r="B5" i="1" s="1"/>
  <c r="B15" i="1"/>
</calcChain>
</file>

<file path=xl/sharedStrings.xml><?xml version="1.0" encoding="utf-8"?>
<sst xmlns="http://schemas.openxmlformats.org/spreadsheetml/2006/main" count="62" uniqueCount="43">
  <si>
    <t>区　　分</t>
    <rPh sb="0" eb="4">
      <t>クブン</t>
    </rPh>
    <phoneticPr fontId="5"/>
  </si>
  <si>
    <t>総　数</t>
    <rPh sb="0" eb="3">
      <t>ソウスウ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</si>
  <si>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</si>
  <si>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</si>
  <si>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総    数</t>
    <rPh sb="0" eb="1">
      <t>フサ</t>
    </rPh>
    <rPh sb="5" eb="6">
      <t>カズ</t>
    </rPh>
    <phoneticPr fontId="5"/>
  </si>
  <si>
    <t>歳</t>
    <rPh sb="0" eb="1">
      <t>サイ</t>
    </rPh>
    <phoneticPr fontId="5"/>
  </si>
  <si>
    <t>0 ～ 4</t>
    <phoneticPr fontId="5"/>
  </si>
  <si>
    <t>30～34</t>
    <phoneticPr fontId="5"/>
  </si>
  <si>
    <t>60～64</t>
    <phoneticPr fontId="5"/>
  </si>
  <si>
    <t>90～94</t>
    <phoneticPr fontId="5"/>
  </si>
  <si>
    <t>5 ～ 9</t>
    <phoneticPr fontId="5"/>
  </si>
  <si>
    <t>35～39</t>
    <phoneticPr fontId="5"/>
  </si>
  <si>
    <t>65～69</t>
    <phoneticPr fontId="5"/>
  </si>
  <si>
    <t>95～99</t>
    <phoneticPr fontId="5"/>
  </si>
  <si>
    <t>10～14</t>
    <phoneticPr fontId="5"/>
  </si>
  <si>
    <t>40～44</t>
    <phoneticPr fontId="5"/>
  </si>
  <si>
    <t>70～74</t>
    <phoneticPr fontId="5"/>
  </si>
  <si>
    <t>100歳以上</t>
    <rPh sb="3" eb="4">
      <t>サイ</t>
    </rPh>
    <rPh sb="4" eb="6">
      <t>イジョウ</t>
    </rPh>
    <phoneticPr fontId="5"/>
  </si>
  <si>
    <t>　不　詳</t>
    <rPh sb="1" eb="4">
      <t>フショウ</t>
    </rPh>
    <phoneticPr fontId="5"/>
  </si>
  <si>
    <t>(再　　掲)</t>
    <rPh sb="1" eb="2">
      <t>サイ</t>
    </rPh>
    <rPh sb="4" eb="5">
      <t>カカ</t>
    </rPh>
    <phoneticPr fontId="5"/>
  </si>
  <si>
    <t>15歳未満</t>
  </si>
  <si>
    <t>15～64歳</t>
  </si>
  <si>
    <t>65歳以上</t>
  </si>
  <si>
    <t>15～19</t>
    <phoneticPr fontId="5"/>
  </si>
  <si>
    <t>45～49</t>
    <phoneticPr fontId="5"/>
  </si>
  <si>
    <t>75～79</t>
    <phoneticPr fontId="5"/>
  </si>
  <si>
    <t>　75歳以上</t>
    <phoneticPr fontId="3"/>
  </si>
  <si>
    <t xml:space="preserve">   85歳以上</t>
  </si>
  <si>
    <t>年齢別割合</t>
    <rPh sb="0" eb="2">
      <t>ネンレイ</t>
    </rPh>
    <rPh sb="2" eb="3">
      <t>ベツ</t>
    </rPh>
    <rPh sb="3" eb="5">
      <t>ワリアイ</t>
    </rPh>
    <phoneticPr fontId="5"/>
  </si>
  <si>
    <t>(％)</t>
    <phoneticPr fontId="5"/>
  </si>
  <si>
    <t>20～24</t>
    <phoneticPr fontId="5"/>
  </si>
  <si>
    <t>50～54</t>
    <phoneticPr fontId="5"/>
  </si>
  <si>
    <t>80～84</t>
    <phoneticPr fontId="5"/>
  </si>
  <si>
    <t>　75歳以上</t>
    <phoneticPr fontId="3"/>
  </si>
  <si>
    <t>平均年齢</t>
    <rPh sb="0" eb="2">
      <t>ヘイキン</t>
    </rPh>
    <rPh sb="2" eb="4">
      <t>ネンレイ</t>
    </rPh>
    <phoneticPr fontId="3"/>
  </si>
  <si>
    <t>年齢中位数</t>
    <rPh sb="0" eb="2">
      <t>ネンレイ</t>
    </rPh>
    <rPh sb="2" eb="4">
      <t>チュウイ</t>
    </rPh>
    <rPh sb="4" eb="5">
      <t>スウ</t>
    </rPh>
    <phoneticPr fontId="3"/>
  </si>
  <si>
    <t>25～29</t>
    <phoneticPr fontId="5"/>
  </si>
  <si>
    <t>55～59</t>
    <phoneticPr fontId="5"/>
  </si>
  <si>
    <t>85～89</t>
    <phoneticPr fontId="5"/>
  </si>
  <si>
    <t>注：年齢中位数とは、人口を年齢順に並べて数え、ちょうど中央に当たる年齢です。</t>
    <rPh sb="0" eb="1">
      <t>チュウ</t>
    </rPh>
    <rPh sb="2" eb="4">
      <t>ネンレイ</t>
    </rPh>
    <rPh sb="4" eb="6">
      <t>チュウイ</t>
    </rPh>
    <rPh sb="6" eb="7">
      <t>スウ</t>
    </rPh>
    <rPh sb="10" eb="12">
      <t>ジンコウ</t>
    </rPh>
    <rPh sb="13" eb="15">
      <t>ネンレイ</t>
    </rPh>
    <rPh sb="15" eb="16">
      <t>ジュン</t>
    </rPh>
    <rPh sb="17" eb="18">
      <t>ナラ</t>
    </rPh>
    <rPh sb="20" eb="21">
      <t>カゾ</t>
    </rPh>
    <rPh sb="27" eb="29">
      <t>チュウオウ</t>
    </rPh>
    <rPh sb="30" eb="31">
      <t>ア</t>
    </rPh>
    <rPh sb="33" eb="35">
      <t>ネンレイ</t>
    </rPh>
    <phoneticPr fontId="3"/>
  </si>
  <si>
    <t>資料：国勢調査報告</t>
    <rPh sb="0" eb="2">
      <t>シリョウ</t>
    </rPh>
    <rPh sb="3" eb="4">
      <t>クニ</t>
    </rPh>
    <rPh sb="4" eb="5">
      <t>イキオ</t>
    </rPh>
    <rPh sb="5" eb="7">
      <t>チョウサ</t>
    </rPh>
    <rPh sb="7" eb="9">
      <t>ホウコク</t>
    </rPh>
    <phoneticPr fontId="5"/>
  </si>
  <si>
    <t>第４表　年齢別、男女別人口</t>
    <rPh sb="0" eb="1">
      <t>ダイ</t>
    </rPh>
    <rPh sb="2" eb="3">
      <t>ヒョウ</t>
    </rPh>
    <rPh sb="4" eb="6">
      <t>ネンレイ</t>
    </rPh>
    <rPh sb="6" eb="7">
      <t>ベツ</t>
    </rPh>
    <rPh sb="8" eb="10">
      <t>ダンジョ</t>
    </rPh>
    <rPh sb="10" eb="11">
      <t>ベツ</t>
    </rPh>
    <rPh sb="11" eb="13">
      <t>ジンコウ</t>
    </rPh>
    <phoneticPr fontId="3"/>
  </si>
  <si>
    <t>（令和２年10月１日現在）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</si>
</sst>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\ "/>
    <numFmt numFmtId="177" formatCode="#,##0\ \ ;;0\ \ ;@\ \ "/>
    <numFmt numFmtId="178" formatCode="0.0\ "/>
    <numFmt numFmtId="179" formatCode="#,##0.0;[Red]\-#,##0.0"/>
  </numFmts>
  <fonts count="8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6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176" fontId="4" fillId="0" borderId="5" xfId="1" applyNumberFormat="1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176" fontId="4" fillId="0" borderId="6" xfId="0" applyNumberFormat="1" applyFont="1" applyBorder="1">
      <alignment vertical="center"/>
    </xf>
    <xf numFmtId="38" fontId="4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0" xfId="0" applyNumberFormat="1" applyFont="1" applyBorder="1">
      <alignment vertical="center"/>
    </xf>
    <xf numFmtId="177" fontId="6" fillId="0" borderId="8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8" xfId="1" applyNumberFormat="1" applyFont="1" applyBorder="1" applyAlignment="1">
      <alignment vertical="center"/>
    </xf>
    <xf numFmtId="177" fontId="6" fillId="0" borderId="9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vertical="center"/>
    </xf>
    <xf numFmtId="0" fontId="6" fillId="0" borderId="0" xfId="0" applyFont="1">
      <alignment vertical="center"/>
    </xf>
    <xf numFmtId="177" fontId="4" fillId="0" borderId="8" xfId="1" applyNumberFormat="1" applyFont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176" fontId="4" fillId="0" borderId="8" xfId="1" applyNumberFormat="1" applyFont="1" applyBorder="1" applyAlignment="1">
      <alignment vertical="center"/>
    </xf>
    <xf numFmtId="177" fontId="4" fillId="0" borderId="9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9" xfId="1" applyFont="1" applyBorder="1" applyAlignment="1">
      <alignment horizontal="distributed" vertical="center"/>
    </xf>
    <xf numFmtId="178" fontId="6" fillId="0" borderId="0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vertical="center"/>
    </xf>
    <xf numFmtId="179" fontId="4" fillId="0" borderId="0" xfId="1" applyNumberFormat="1" applyFont="1" applyBorder="1" applyAlignment="1">
      <alignment vertical="center"/>
    </xf>
    <xf numFmtId="0" fontId="4" fillId="0" borderId="9" xfId="0" applyFont="1" applyBorder="1" applyAlignment="1">
      <alignment horizontal="distributed" vertical="center"/>
    </xf>
    <xf numFmtId="178" fontId="6" fillId="0" borderId="0" xfId="0" applyNumberFormat="1" applyFo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10" xfId="1" applyFont="1" applyBorder="1" applyAlignment="1">
      <alignment vertical="center"/>
    </xf>
    <xf numFmtId="38" fontId="4" fillId="0" borderId="10" xfId="1" applyFont="1" applyBorder="1">
      <alignment vertical="center"/>
    </xf>
    <xf numFmtId="38" fontId="4" fillId="0" borderId="10" xfId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176" fontId="7" fillId="0" borderId="0" xfId="1" applyNumberFormat="1" applyFont="1" applyAlignment="1">
      <alignment vertical="center"/>
    </xf>
    <xf numFmtId="176" fontId="7" fillId="0" borderId="0" xfId="1" applyNumberFormat="1" applyFont="1" applyBorder="1" applyAlignment="1">
      <alignment vertical="center"/>
    </xf>
    <xf numFmtId="176" fontId="7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179" fontId="7" fillId="0" borderId="0" xfId="1" applyNumberFormat="1" applyFont="1" applyBorder="1" applyAlignment="1">
      <alignment vertical="center"/>
    </xf>
    <xf numFmtId="178" fontId="7" fillId="0" borderId="0" xfId="0" applyNumberFormat="1" applyFont="1">
      <alignment vertical="center"/>
    </xf>
    <xf numFmtId="177" fontId="4" fillId="0" borderId="11" xfId="1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tabSelected="1" zoomScaleNormal="100" workbookViewId="0">
      <selection activeCell="I17" sqref="I17"/>
    </sheetView>
  </sheetViews>
  <sheetFormatPr defaultRowHeight="12" x14ac:dyDescent="0.15"/>
  <cols>
    <col min="1" max="16" width="10" style="2" customWidth="1"/>
    <col min="17" max="16384" width="9" style="2"/>
  </cols>
  <sheetData>
    <row r="1" spans="1:16" ht="20.25" customHeight="1" x14ac:dyDescent="0.15">
      <c r="A1" s="1" t="s">
        <v>41</v>
      </c>
    </row>
    <row r="2" spans="1:16" ht="4.5" customHeight="1" x14ac:dyDescent="0.15"/>
    <row r="3" spans="1:16" ht="18" customHeight="1" thickBot="1" x14ac:dyDescent="0.2">
      <c r="P3" s="3" t="s">
        <v>42</v>
      </c>
    </row>
    <row r="4" spans="1:16" ht="18" customHeight="1" x14ac:dyDescent="0.15">
      <c r="A4" s="4" t="s">
        <v>0</v>
      </c>
      <c r="B4" s="5" t="s">
        <v>1</v>
      </c>
      <c r="C4" s="6" t="s">
        <v>2</v>
      </c>
      <c r="D4" s="7" t="s">
        <v>3</v>
      </c>
      <c r="E4" s="7" t="s">
        <v>0</v>
      </c>
      <c r="F4" s="5" t="s">
        <v>1</v>
      </c>
      <c r="G4" s="6" t="s">
        <v>2</v>
      </c>
      <c r="H4" s="6" t="s">
        <v>3</v>
      </c>
      <c r="I4" s="7" t="s">
        <v>0</v>
      </c>
      <c r="J4" s="5" t="s">
        <v>1</v>
      </c>
      <c r="K4" s="6" t="s">
        <v>2</v>
      </c>
      <c r="L4" s="7" t="s">
        <v>3</v>
      </c>
      <c r="M4" s="7" t="s">
        <v>0</v>
      </c>
      <c r="N4" s="5" t="s">
        <v>1</v>
      </c>
      <c r="O4" s="6" t="s">
        <v>2</v>
      </c>
      <c r="P4" s="6" t="s">
        <v>3</v>
      </c>
    </row>
    <row r="5" spans="1:16" ht="20.25" customHeight="1" x14ac:dyDescent="0.15">
      <c r="A5" s="8" t="s">
        <v>4</v>
      </c>
      <c r="B5" s="9">
        <f>SUM(C5:D5)</f>
        <v>287730</v>
      </c>
      <c r="C5" s="9">
        <f>SUM(C7,C15,C23,C31,C39,C47,G7,G15,G23,G31,G39,G47,K7,K15,K23,K31,K39,K47,O7,O15,O23,O25)</f>
        <v>138658</v>
      </c>
      <c r="D5" s="10">
        <f>SUM(D7,D15,D23,D31,D39,D47,H7,H15,H23,H31,H39,H47,L7,L15,L23,L31,L39,L47,P7,P15,P23,P25)</f>
        <v>149072</v>
      </c>
      <c r="E5" s="11"/>
      <c r="F5" s="12"/>
      <c r="G5" s="13"/>
      <c r="H5" s="13"/>
      <c r="I5" s="11"/>
      <c r="J5" s="12"/>
      <c r="K5" s="13"/>
      <c r="L5" s="14"/>
      <c r="M5" s="15"/>
      <c r="N5" s="16"/>
      <c r="O5" s="16"/>
      <c r="P5" s="16"/>
    </row>
    <row r="6" spans="1:16" ht="14.25" customHeight="1" x14ac:dyDescent="0.15">
      <c r="A6" s="17" t="s">
        <v>5</v>
      </c>
      <c r="B6" s="18"/>
      <c r="C6" s="19"/>
      <c r="D6" s="20"/>
      <c r="E6" s="21" t="s">
        <v>5</v>
      </c>
      <c r="F6" s="22"/>
      <c r="G6" s="23"/>
      <c r="H6" s="23"/>
      <c r="I6" s="21" t="s">
        <v>5</v>
      </c>
      <c r="J6" s="22"/>
      <c r="K6" s="23"/>
      <c r="L6" s="24"/>
      <c r="M6" s="21" t="s">
        <v>5</v>
      </c>
      <c r="N6" s="25"/>
      <c r="O6" s="25"/>
      <c r="P6" s="25"/>
    </row>
    <row r="7" spans="1:16" s="31" customFormat="1" ht="14.25" customHeight="1" x14ac:dyDescent="0.15">
      <c r="A7" s="26" t="s">
        <v>6</v>
      </c>
      <c r="B7" s="27">
        <f>SUM(C7:D7)</f>
        <v>11961</v>
      </c>
      <c r="C7" s="27">
        <f>SUM(C9:C13)</f>
        <v>6130</v>
      </c>
      <c r="D7" s="28">
        <f>SUM(D9:D13)</f>
        <v>5831</v>
      </c>
      <c r="E7" s="29" t="s">
        <v>7</v>
      </c>
      <c r="F7" s="27">
        <f>SUM(G7:H7)</f>
        <v>15816</v>
      </c>
      <c r="G7" s="27">
        <f>SUM(G9:G13)</f>
        <v>7760</v>
      </c>
      <c r="H7" s="30">
        <f>SUM(H9:H13)</f>
        <v>8056</v>
      </c>
      <c r="I7" s="29" t="s">
        <v>8</v>
      </c>
      <c r="J7" s="27">
        <f>SUM(K7:L7)</f>
        <v>13586</v>
      </c>
      <c r="K7" s="27">
        <f>SUM(K9:K13)</f>
        <v>6580</v>
      </c>
      <c r="L7" s="28">
        <f>SUM(L9:L13)</f>
        <v>7006</v>
      </c>
      <c r="M7" s="29" t="s">
        <v>9</v>
      </c>
      <c r="N7" s="27">
        <f>SUM(O7:P7)</f>
        <v>2791</v>
      </c>
      <c r="O7" s="52">
        <f>SUM(O9:O13)</f>
        <v>788</v>
      </c>
      <c r="P7" s="53">
        <f>SUM(P9:P13)</f>
        <v>2003</v>
      </c>
    </row>
    <row r="8" spans="1:16" ht="14.25" customHeight="1" x14ac:dyDescent="0.15">
      <c r="A8" s="32"/>
      <c r="B8" s="27"/>
      <c r="C8" s="33"/>
      <c r="D8" s="34"/>
      <c r="E8" s="35"/>
      <c r="F8" s="30"/>
      <c r="G8" s="36"/>
      <c r="H8" s="36"/>
      <c r="I8" s="35"/>
      <c r="J8" s="30"/>
      <c r="K8" s="36"/>
      <c r="L8" s="34"/>
      <c r="M8" s="35"/>
      <c r="N8" s="30"/>
      <c r="O8" s="53"/>
      <c r="P8" s="53"/>
    </row>
    <row r="9" spans="1:16" ht="14.25" customHeight="1" x14ac:dyDescent="0.15">
      <c r="A9" s="32">
        <v>0</v>
      </c>
      <c r="B9" s="27">
        <v>2236</v>
      </c>
      <c r="C9" s="33">
        <v>1179</v>
      </c>
      <c r="D9" s="34">
        <v>1057</v>
      </c>
      <c r="E9" s="35">
        <v>30</v>
      </c>
      <c r="F9" s="27">
        <v>3028</v>
      </c>
      <c r="G9" s="33">
        <v>1425</v>
      </c>
      <c r="H9" s="36">
        <v>1603</v>
      </c>
      <c r="I9" s="35">
        <v>60</v>
      </c>
      <c r="J9" s="27">
        <v>2812</v>
      </c>
      <c r="K9" s="33">
        <v>1376</v>
      </c>
      <c r="L9" s="34">
        <v>1436</v>
      </c>
      <c r="M9" s="35">
        <v>90</v>
      </c>
      <c r="N9" s="27">
        <v>828</v>
      </c>
      <c r="O9" s="52">
        <v>249</v>
      </c>
      <c r="P9" s="53">
        <v>579</v>
      </c>
    </row>
    <row r="10" spans="1:16" ht="14.25" customHeight="1" x14ac:dyDescent="0.15">
      <c r="A10" s="32">
        <v>1</v>
      </c>
      <c r="B10" s="27">
        <v>2313</v>
      </c>
      <c r="C10" s="33">
        <v>1150</v>
      </c>
      <c r="D10" s="34">
        <v>1163</v>
      </c>
      <c r="E10" s="35">
        <v>31</v>
      </c>
      <c r="F10" s="27">
        <v>3017</v>
      </c>
      <c r="G10" s="33">
        <v>1505</v>
      </c>
      <c r="H10" s="36">
        <v>1512</v>
      </c>
      <c r="I10" s="35">
        <v>61</v>
      </c>
      <c r="J10" s="27">
        <v>2850</v>
      </c>
      <c r="K10" s="33">
        <v>1377</v>
      </c>
      <c r="L10" s="34">
        <v>1473</v>
      </c>
      <c r="M10" s="35">
        <v>91</v>
      </c>
      <c r="N10" s="27">
        <v>678</v>
      </c>
      <c r="O10" s="52">
        <v>192</v>
      </c>
      <c r="P10" s="53">
        <v>486</v>
      </c>
    </row>
    <row r="11" spans="1:16" ht="14.25" customHeight="1" x14ac:dyDescent="0.15">
      <c r="A11" s="32">
        <v>2</v>
      </c>
      <c r="B11" s="27">
        <v>2459</v>
      </c>
      <c r="C11" s="33">
        <v>1265</v>
      </c>
      <c r="D11" s="34">
        <v>1194</v>
      </c>
      <c r="E11" s="35">
        <v>32</v>
      </c>
      <c r="F11" s="27">
        <v>3209</v>
      </c>
      <c r="G11" s="33">
        <v>1623</v>
      </c>
      <c r="H11" s="36">
        <v>1586</v>
      </c>
      <c r="I11" s="35">
        <v>62</v>
      </c>
      <c r="J11" s="27">
        <v>2742</v>
      </c>
      <c r="K11" s="33">
        <v>1339</v>
      </c>
      <c r="L11" s="34">
        <v>1403</v>
      </c>
      <c r="M11" s="35">
        <v>92</v>
      </c>
      <c r="N11" s="27">
        <v>522</v>
      </c>
      <c r="O11" s="52">
        <v>145</v>
      </c>
      <c r="P11" s="53">
        <v>377</v>
      </c>
    </row>
    <row r="12" spans="1:16" ht="14.25" customHeight="1" x14ac:dyDescent="0.15">
      <c r="A12" s="32">
        <v>3</v>
      </c>
      <c r="B12" s="27">
        <v>2403</v>
      </c>
      <c r="C12" s="33">
        <v>1227</v>
      </c>
      <c r="D12" s="34">
        <v>1176</v>
      </c>
      <c r="E12" s="35">
        <v>33</v>
      </c>
      <c r="F12" s="27">
        <v>3227</v>
      </c>
      <c r="G12" s="33">
        <v>1560</v>
      </c>
      <c r="H12" s="36">
        <v>1667</v>
      </c>
      <c r="I12" s="35">
        <v>63</v>
      </c>
      <c r="J12" s="27">
        <v>2543</v>
      </c>
      <c r="K12" s="33">
        <v>1217</v>
      </c>
      <c r="L12" s="34">
        <v>1326</v>
      </c>
      <c r="M12" s="35">
        <v>93</v>
      </c>
      <c r="N12" s="27">
        <v>444</v>
      </c>
      <c r="O12" s="52">
        <v>109</v>
      </c>
      <c r="P12" s="53">
        <v>335</v>
      </c>
    </row>
    <row r="13" spans="1:16" ht="14.25" customHeight="1" x14ac:dyDescent="0.15">
      <c r="A13" s="32">
        <v>4</v>
      </c>
      <c r="B13" s="27">
        <v>2550</v>
      </c>
      <c r="C13" s="33">
        <v>1309</v>
      </c>
      <c r="D13" s="34">
        <v>1241</v>
      </c>
      <c r="E13" s="35">
        <v>34</v>
      </c>
      <c r="F13" s="27">
        <v>3335</v>
      </c>
      <c r="G13" s="33">
        <v>1647</v>
      </c>
      <c r="H13" s="36">
        <v>1688</v>
      </c>
      <c r="I13" s="35">
        <v>64</v>
      </c>
      <c r="J13" s="27">
        <v>2639</v>
      </c>
      <c r="K13" s="33">
        <v>1271</v>
      </c>
      <c r="L13" s="34">
        <v>1368</v>
      </c>
      <c r="M13" s="35">
        <v>94</v>
      </c>
      <c r="N13" s="27">
        <v>319</v>
      </c>
      <c r="O13" s="52">
        <v>93</v>
      </c>
      <c r="P13" s="53">
        <v>226</v>
      </c>
    </row>
    <row r="14" spans="1:16" ht="14.25" customHeight="1" x14ac:dyDescent="0.15">
      <c r="A14" s="32"/>
      <c r="B14" s="27"/>
      <c r="C14" s="33"/>
      <c r="D14" s="34"/>
      <c r="E14" s="35"/>
      <c r="F14" s="30"/>
      <c r="G14" s="36"/>
      <c r="H14" s="36"/>
      <c r="I14" s="35"/>
      <c r="J14" s="27"/>
      <c r="K14" s="33"/>
      <c r="L14" s="34"/>
      <c r="M14" s="35"/>
      <c r="N14" s="30"/>
      <c r="O14" s="53"/>
      <c r="P14" s="53"/>
    </row>
    <row r="15" spans="1:16" s="31" customFormat="1" ht="14.25" customHeight="1" x14ac:dyDescent="0.15">
      <c r="A15" s="26" t="s">
        <v>10</v>
      </c>
      <c r="B15" s="27">
        <f>SUM(C15:D15)</f>
        <v>13373</v>
      </c>
      <c r="C15" s="27">
        <f>SUM(C17:C21)</f>
        <v>6854</v>
      </c>
      <c r="D15" s="28">
        <f>SUM(D17:D21)</f>
        <v>6519</v>
      </c>
      <c r="E15" s="29" t="s">
        <v>11</v>
      </c>
      <c r="F15" s="27">
        <f>SUM(G15:H15)</f>
        <v>17157</v>
      </c>
      <c r="G15" s="27">
        <f>SUM(G17:G21)</f>
        <v>8421</v>
      </c>
      <c r="H15" s="30">
        <f>SUM(H17:H21)</f>
        <v>8736</v>
      </c>
      <c r="I15" s="29" t="s">
        <v>12</v>
      </c>
      <c r="J15" s="27">
        <f>SUM(K15:L15)</f>
        <v>15058</v>
      </c>
      <c r="K15" s="27">
        <f>SUM(K17:K21)</f>
        <v>7054</v>
      </c>
      <c r="L15" s="28">
        <f>SUM(L17:L21)</f>
        <v>8004</v>
      </c>
      <c r="M15" s="29" t="s">
        <v>13</v>
      </c>
      <c r="N15" s="27">
        <f>SUM(O15:P15)</f>
        <v>732</v>
      </c>
      <c r="O15" s="52">
        <f>SUM(O17:O21)</f>
        <v>131</v>
      </c>
      <c r="P15" s="53">
        <f>SUM(P17:P21)</f>
        <v>601</v>
      </c>
    </row>
    <row r="16" spans="1:16" ht="14.25" customHeight="1" x14ac:dyDescent="0.15">
      <c r="A16" s="32"/>
      <c r="B16" s="27"/>
      <c r="C16" s="33"/>
      <c r="D16" s="34"/>
      <c r="E16" s="35"/>
      <c r="F16" s="30"/>
      <c r="G16" s="36"/>
      <c r="H16" s="36"/>
      <c r="I16" s="35"/>
      <c r="J16" s="27"/>
      <c r="K16" s="33"/>
      <c r="L16" s="34"/>
      <c r="M16" s="35"/>
      <c r="N16" s="30"/>
      <c r="O16" s="53"/>
      <c r="P16" s="53"/>
    </row>
    <row r="17" spans="1:16" ht="14.25" customHeight="1" x14ac:dyDescent="0.15">
      <c r="A17" s="32">
        <v>5</v>
      </c>
      <c r="B17" s="27">
        <v>2664</v>
      </c>
      <c r="C17" s="33">
        <v>1352</v>
      </c>
      <c r="D17" s="34">
        <v>1312</v>
      </c>
      <c r="E17" s="35">
        <v>35</v>
      </c>
      <c r="F17" s="27">
        <v>3282</v>
      </c>
      <c r="G17" s="33">
        <v>1674</v>
      </c>
      <c r="H17" s="36">
        <v>1608</v>
      </c>
      <c r="I17" s="35">
        <v>65</v>
      </c>
      <c r="J17" s="27">
        <v>2743</v>
      </c>
      <c r="K17" s="33">
        <v>1275</v>
      </c>
      <c r="L17" s="34">
        <v>1468</v>
      </c>
      <c r="M17" s="35">
        <v>95</v>
      </c>
      <c r="N17" s="27">
        <v>252</v>
      </c>
      <c r="O17" s="52">
        <v>61</v>
      </c>
      <c r="P17" s="53">
        <v>191</v>
      </c>
    </row>
    <row r="18" spans="1:16" ht="14.25" customHeight="1" x14ac:dyDescent="0.15">
      <c r="A18" s="32">
        <v>6</v>
      </c>
      <c r="B18" s="27">
        <v>2590</v>
      </c>
      <c r="C18" s="33">
        <v>1347</v>
      </c>
      <c r="D18" s="34">
        <v>1243</v>
      </c>
      <c r="E18" s="35">
        <v>36</v>
      </c>
      <c r="F18" s="27">
        <v>3421</v>
      </c>
      <c r="G18" s="33">
        <v>1690</v>
      </c>
      <c r="H18" s="36">
        <v>1731</v>
      </c>
      <c r="I18" s="35">
        <v>66</v>
      </c>
      <c r="J18" s="27">
        <v>2756</v>
      </c>
      <c r="K18" s="33">
        <v>1337</v>
      </c>
      <c r="L18" s="34">
        <v>1419</v>
      </c>
      <c r="M18" s="35">
        <v>96</v>
      </c>
      <c r="N18" s="27">
        <v>182</v>
      </c>
      <c r="O18" s="52">
        <v>32</v>
      </c>
      <c r="P18" s="53">
        <v>150</v>
      </c>
    </row>
    <row r="19" spans="1:16" ht="14.25" customHeight="1" x14ac:dyDescent="0.15">
      <c r="A19" s="32">
        <v>7</v>
      </c>
      <c r="B19" s="27">
        <v>2662</v>
      </c>
      <c r="C19" s="33">
        <v>1319</v>
      </c>
      <c r="D19" s="34">
        <v>1343</v>
      </c>
      <c r="E19" s="35">
        <v>37</v>
      </c>
      <c r="F19" s="27">
        <v>3407</v>
      </c>
      <c r="G19" s="33">
        <v>1647</v>
      </c>
      <c r="H19" s="36">
        <v>1760</v>
      </c>
      <c r="I19" s="35">
        <v>67</v>
      </c>
      <c r="J19" s="27">
        <v>3030</v>
      </c>
      <c r="K19" s="33">
        <v>1419</v>
      </c>
      <c r="L19" s="34">
        <v>1611</v>
      </c>
      <c r="M19" s="35">
        <v>97</v>
      </c>
      <c r="N19" s="27">
        <v>122</v>
      </c>
      <c r="O19" s="52">
        <v>17</v>
      </c>
      <c r="P19" s="53">
        <v>105</v>
      </c>
    </row>
    <row r="20" spans="1:16" ht="14.25" customHeight="1" x14ac:dyDescent="0.15">
      <c r="A20" s="32">
        <v>8</v>
      </c>
      <c r="B20" s="27">
        <v>2668</v>
      </c>
      <c r="C20" s="33">
        <v>1375</v>
      </c>
      <c r="D20" s="34">
        <v>1293</v>
      </c>
      <c r="E20" s="35">
        <v>38</v>
      </c>
      <c r="F20" s="27">
        <v>3390</v>
      </c>
      <c r="G20" s="33">
        <v>1605</v>
      </c>
      <c r="H20" s="36">
        <v>1785</v>
      </c>
      <c r="I20" s="35">
        <v>68</v>
      </c>
      <c r="J20" s="27">
        <v>3178</v>
      </c>
      <c r="K20" s="33">
        <v>1471</v>
      </c>
      <c r="L20" s="34">
        <v>1707</v>
      </c>
      <c r="M20" s="35">
        <v>98</v>
      </c>
      <c r="N20" s="27">
        <v>98</v>
      </c>
      <c r="O20" s="52">
        <v>14</v>
      </c>
      <c r="P20" s="53">
        <v>84</v>
      </c>
    </row>
    <row r="21" spans="1:16" ht="14.25" customHeight="1" x14ac:dyDescent="0.15">
      <c r="A21" s="32">
        <v>9</v>
      </c>
      <c r="B21" s="27">
        <v>2789</v>
      </c>
      <c r="C21" s="33">
        <v>1461</v>
      </c>
      <c r="D21" s="34">
        <v>1328</v>
      </c>
      <c r="E21" s="35">
        <v>39</v>
      </c>
      <c r="F21" s="27">
        <v>3657</v>
      </c>
      <c r="G21" s="33">
        <v>1805</v>
      </c>
      <c r="H21" s="36">
        <v>1852</v>
      </c>
      <c r="I21" s="35">
        <v>69</v>
      </c>
      <c r="J21" s="27">
        <v>3351</v>
      </c>
      <c r="K21" s="33">
        <v>1552</v>
      </c>
      <c r="L21" s="34">
        <v>1799</v>
      </c>
      <c r="M21" s="35">
        <v>99</v>
      </c>
      <c r="N21" s="27">
        <v>78</v>
      </c>
      <c r="O21" s="52">
        <v>7</v>
      </c>
      <c r="P21" s="53">
        <v>71</v>
      </c>
    </row>
    <row r="22" spans="1:16" ht="14.25" customHeight="1" x14ac:dyDescent="0.15">
      <c r="A22" s="32"/>
      <c r="B22" s="27"/>
      <c r="C22" s="33"/>
      <c r="D22" s="34"/>
      <c r="E22" s="35"/>
      <c r="F22" s="30"/>
      <c r="G22" s="36"/>
      <c r="H22" s="36"/>
      <c r="I22" s="35"/>
      <c r="J22" s="27"/>
      <c r="K22" s="33"/>
      <c r="L22" s="34"/>
      <c r="M22" s="35"/>
      <c r="N22" s="30"/>
      <c r="O22" s="53"/>
      <c r="P22" s="53"/>
    </row>
    <row r="23" spans="1:16" s="31" customFormat="1" ht="14.25" customHeight="1" x14ac:dyDescent="0.15">
      <c r="A23" s="26" t="s">
        <v>14</v>
      </c>
      <c r="B23" s="27">
        <f>SUM(C23:D23)</f>
        <v>13887</v>
      </c>
      <c r="C23" s="27">
        <f>SUM(C25:C29)</f>
        <v>7132</v>
      </c>
      <c r="D23" s="28">
        <f>SUM(D25:D29)</f>
        <v>6755</v>
      </c>
      <c r="E23" s="29" t="s">
        <v>15</v>
      </c>
      <c r="F23" s="27">
        <f>SUM(G23:H23)</f>
        <v>20408</v>
      </c>
      <c r="G23" s="27">
        <f>SUM(G25:G29)</f>
        <v>10006</v>
      </c>
      <c r="H23" s="30">
        <f>SUM(H25:H29)</f>
        <v>10402</v>
      </c>
      <c r="I23" s="29" t="s">
        <v>16</v>
      </c>
      <c r="J23" s="27">
        <f>SUM(K23:L23)</f>
        <v>18676</v>
      </c>
      <c r="K23" s="27">
        <f>SUM(K25:K29)</f>
        <v>8478</v>
      </c>
      <c r="L23" s="30">
        <f>SUM(L25:L29)</f>
        <v>10198</v>
      </c>
      <c r="M23" s="29" t="s">
        <v>17</v>
      </c>
      <c r="N23" s="30">
        <v>124</v>
      </c>
      <c r="O23" s="54">
        <v>13</v>
      </c>
      <c r="P23" s="53">
        <v>111</v>
      </c>
    </row>
    <row r="24" spans="1:16" ht="14.25" customHeight="1" x14ac:dyDescent="0.15">
      <c r="A24" s="32"/>
      <c r="B24" s="27"/>
      <c r="C24" s="33"/>
      <c r="D24" s="34"/>
      <c r="E24" s="35"/>
      <c r="F24" s="30"/>
      <c r="G24" s="36"/>
      <c r="H24" s="36"/>
      <c r="I24" s="35"/>
      <c r="J24" s="27"/>
      <c r="K24" s="33"/>
      <c r="L24" s="34"/>
      <c r="M24" s="35"/>
      <c r="N24" s="30"/>
      <c r="O24" s="54"/>
      <c r="P24" s="53"/>
    </row>
    <row r="25" spans="1:16" ht="14.25" customHeight="1" x14ac:dyDescent="0.15">
      <c r="A25" s="32">
        <v>10</v>
      </c>
      <c r="B25" s="27">
        <v>2766</v>
      </c>
      <c r="C25" s="33">
        <v>1446</v>
      </c>
      <c r="D25" s="34">
        <v>1320</v>
      </c>
      <c r="E25" s="35">
        <v>40</v>
      </c>
      <c r="F25" s="27">
        <v>3816</v>
      </c>
      <c r="G25" s="33">
        <v>1879</v>
      </c>
      <c r="H25" s="36">
        <v>1937</v>
      </c>
      <c r="I25" s="35">
        <v>70</v>
      </c>
      <c r="J25" s="27">
        <v>3650</v>
      </c>
      <c r="K25" s="33">
        <v>1640</v>
      </c>
      <c r="L25" s="34">
        <v>2010</v>
      </c>
      <c r="M25" s="35" t="s">
        <v>18</v>
      </c>
      <c r="N25" s="30">
        <v>7844</v>
      </c>
      <c r="O25" s="53">
        <v>4306</v>
      </c>
      <c r="P25" s="53">
        <v>3538</v>
      </c>
    </row>
    <row r="26" spans="1:16" ht="14.25" customHeight="1" x14ac:dyDescent="0.15">
      <c r="A26" s="32">
        <v>11</v>
      </c>
      <c r="B26" s="27">
        <v>2778</v>
      </c>
      <c r="C26" s="33">
        <v>1447</v>
      </c>
      <c r="D26" s="34">
        <v>1331</v>
      </c>
      <c r="E26" s="35">
        <v>41</v>
      </c>
      <c r="F26" s="27">
        <v>3908</v>
      </c>
      <c r="G26" s="33">
        <v>1956</v>
      </c>
      <c r="H26" s="36">
        <v>1952</v>
      </c>
      <c r="I26" s="35">
        <v>71</v>
      </c>
      <c r="J26" s="27">
        <v>4203</v>
      </c>
      <c r="K26" s="33">
        <v>1932</v>
      </c>
      <c r="L26" s="34">
        <v>2271</v>
      </c>
      <c r="M26" s="37"/>
      <c r="N26" s="30"/>
      <c r="O26" s="53"/>
      <c r="P26" s="53"/>
    </row>
    <row r="27" spans="1:16" ht="14.25" customHeight="1" x14ac:dyDescent="0.15">
      <c r="A27" s="32">
        <v>12</v>
      </c>
      <c r="B27" s="27">
        <v>2836</v>
      </c>
      <c r="C27" s="33">
        <v>1491</v>
      </c>
      <c r="D27" s="34">
        <v>1345</v>
      </c>
      <c r="E27" s="35">
        <v>42</v>
      </c>
      <c r="F27" s="27">
        <v>4004</v>
      </c>
      <c r="G27" s="33">
        <v>1910</v>
      </c>
      <c r="H27" s="36">
        <v>2094</v>
      </c>
      <c r="I27" s="35">
        <v>72</v>
      </c>
      <c r="J27" s="27">
        <v>4211</v>
      </c>
      <c r="K27" s="33">
        <v>1866</v>
      </c>
      <c r="L27" s="34">
        <v>2345</v>
      </c>
      <c r="M27" s="38" t="s">
        <v>19</v>
      </c>
      <c r="N27" s="30"/>
      <c r="O27" s="53"/>
      <c r="P27" s="53"/>
    </row>
    <row r="28" spans="1:16" ht="14.25" customHeight="1" x14ac:dyDescent="0.15">
      <c r="A28" s="32">
        <v>13</v>
      </c>
      <c r="B28" s="27">
        <v>2816</v>
      </c>
      <c r="C28" s="33">
        <v>1411</v>
      </c>
      <c r="D28" s="34">
        <v>1405</v>
      </c>
      <c r="E28" s="35">
        <v>43</v>
      </c>
      <c r="F28" s="27">
        <v>4212</v>
      </c>
      <c r="G28" s="33">
        <v>2040</v>
      </c>
      <c r="H28" s="36">
        <v>2172</v>
      </c>
      <c r="I28" s="35">
        <v>73</v>
      </c>
      <c r="J28" s="27">
        <v>4135</v>
      </c>
      <c r="K28" s="33">
        <v>1896</v>
      </c>
      <c r="L28" s="34">
        <v>2239</v>
      </c>
      <c r="M28" s="39" t="s">
        <v>20</v>
      </c>
      <c r="N28" s="30">
        <v>39221</v>
      </c>
      <c r="O28" s="53">
        <v>20116</v>
      </c>
      <c r="P28" s="53">
        <v>19105</v>
      </c>
    </row>
    <row r="29" spans="1:16" ht="14.25" customHeight="1" x14ac:dyDescent="0.15">
      <c r="A29" s="32">
        <v>14</v>
      </c>
      <c r="B29" s="27">
        <v>2691</v>
      </c>
      <c r="C29" s="33">
        <v>1337</v>
      </c>
      <c r="D29" s="34">
        <v>1354</v>
      </c>
      <c r="E29" s="35">
        <v>44</v>
      </c>
      <c r="F29" s="27">
        <v>4468</v>
      </c>
      <c r="G29" s="33">
        <v>2221</v>
      </c>
      <c r="H29" s="36">
        <v>2247</v>
      </c>
      <c r="I29" s="35">
        <v>74</v>
      </c>
      <c r="J29" s="27">
        <v>2477</v>
      </c>
      <c r="K29" s="33">
        <v>1144</v>
      </c>
      <c r="L29" s="34">
        <v>1333</v>
      </c>
      <c r="M29" s="39" t="s">
        <v>21</v>
      </c>
      <c r="N29" s="30">
        <v>171964</v>
      </c>
      <c r="O29" s="53">
        <v>84334</v>
      </c>
      <c r="P29" s="53">
        <v>87630</v>
      </c>
    </row>
    <row r="30" spans="1:16" ht="14.25" customHeight="1" x14ac:dyDescent="0.15">
      <c r="A30" s="32"/>
      <c r="B30" s="27"/>
      <c r="C30" s="33"/>
      <c r="D30" s="34"/>
      <c r="E30" s="35"/>
      <c r="F30" s="30"/>
      <c r="G30" s="36"/>
      <c r="H30" s="36"/>
      <c r="I30" s="35"/>
      <c r="J30" s="27"/>
      <c r="K30" s="33"/>
      <c r="L30" s="34"/>
      <c r="M30" s="39" t="s">
        <v>22</v>
      </c>
      <c r="N30" s="30">
        <v>68701</v>
      </c>
      <c r="O30" s="53">
        <v>29902</v>
      </c>
      <c r="P30" s="53">
        <v>38799</v>
      </c>
    </row>
    <row r="31" spans="1:16" ht="14.25" customHeight="1" x14ac:dyDescent="0.15">
      <c r="A31" s="26" t="s">
        <v>23</v>
      </c>
      <c r="B31" s="27">
        <f>SUM(C31:D31)</f>
        <v>14675</v>
      </c>
      <c r="C31" s="27">
        <f>SUM(C33:C37)</f>
        <v>7503</v>
      </c>
      <c r="D31" s="28">
        <f>SUM(D33:D37)</f>
        <v>7172</v>
      </c>
      <c r="E31" s="29" t="s">
        <v>24</v>
      </c>
      <c r="F31" s="27">
        <f>SUM(G31:H31)</f>
        <v>24096</v>
      </c>
      <c r="G31" s="27">
        <f>SUM(G33:G37)</f>
        <v>11586</v>
      </c>
      <c r="H31" s="30">
        <f>SUM(H33:H37)</f>
        <v>12510</v>
      </c>
      <c r="I31" s="29" t="s">
        <v>25</v>
      </c>
      <c r="J31" s="27">
        <f>SUM(K31:L31)</f>
        <v>14834</v>
      </c>
      <c r="K31" s="27">
        <f>SUM(K33:K37)</f>
        <v>6625</v>
      </c>
      <c r="L31" s="30">
        <f>SUM(L33:L37)</f>
        <v>8209</v>
      </c>
      <c r="M31" s="37" t="s">
        <v>26</v>
      </c>
      <c r="N31" s="30">
        <v>34967</v>
      </c>
      <c r="O31" s="53">
        <v>14370</v>
      </c>
      <c r="P31" s="53">
        <v>20597</v>
      </c>
    </row>
    <row r="32" spans="1:16" ht="14.25" customHeight="1" x14ac:dyDescent="0.15">
      <c r="A32" s="32"/>
      <c r="B32" s="27"/>
      <c r="C32" s="33"/>
      <c r="D32" s="34"/>
      <c r="E32" s="35"/>
      <c r="F32" s="30"/>
      <c r="G32" s="36"/>
      <c r="H32" s="36"/>
      <c r="I32" s="35"/>
      <c r="J32" s="27"/>
      <c r="K32" s="33"/>
      <c r="L32" s="34"/>
      <c r="M32" s="37" t="s">
        <v>27</v>
      </c>
      <c r="N32" s="30">
        <v>9871</v>
      </c>
      <c r="O32" s="53">
        <v>3255</v>
      </c>
      <c r="P32" s="53">
        <v>6616</v>
      </c>
    </row>
    <row r="33" spans="1:16" ht="14.25" customHeight="1" x14ac:dyDescent="0.15">
      <c r="A33" s="32">
        <v>15</v>
      </c>
      <c r="B33" s="27">
        <v>2702</v>
      </c>
      <c r="C33" s="33">
        <v>1439</v>
      </c>
      <c r="D33" s="34">
        <v>1263</v>
      </c>
      <c r="E33" s="35">
        <v>45</v>
      </c>
      <c r="F33" s="27">
        <v>4525</v>
      </c>
      <c r="G33" s="33">
        <v>2106</v>
      </c>
      <c r="H33" s="36">
        <v>2419</v>
      </c>
      <c r="I33" s="35">
        <v>75</v>
      </c>
      <c r="J33" s="27">
        <v>2661</v>
      </c>
      <c r="K33" s="33">
        <v>1160</v>
      </c>
      <c r="L33" s="34">
        <v>1501</v>
      </c>
      <c r="M33" s="39"/>
      <c r="N33" s="18"/>
      <c r="O33" s="55"/>
      <c r="P33" s="55"/>
    </row>
    <row r="34" spans="1:16" ht="14.25" customHeight="1" x14ac:dyDescent="0.15">
      <c r="A34" s="32">
        <v>16</v>
      </c>
      <c r="B34" s="27">
        <v>2915</v>
      </c>
      <c r="C34" s="33">
        <v>1500</v>
      </c>
      <c r="D34" s="34">
        <v>1415</v>
      </c>
      <c r="E34" s="35">
        <v>46</v>
      </c>
      <c r="F34" s="27">
        <v>4919</v>
      </c>
      <c r="G34" s="33">
        <v>2366</v>
      </c>
      <c r="H34" s="36">
        <v>2553</v>
      </c>
      <c r="I34" s="35">
        <v>76</v>
      </c>
      <c r="J34" s="27">
        <v>3171</v>
      </c>
      <c r="K34" s="33">
        <v>1421</v>
      </c>
      <c r="L34" s="34">
        <v>1750</v>
      </c>
      <c r="M34" s="39" t="s">
        <v>28</v>
      </c>
      <c r="N34" s="18"/>
      <c r="O34" s="55"/>
      <c r="P34" s="55"/>
    </row>
    <row r="35" spans="1:16" ht="14.25" customHeight="1" x14ac:dyDescent="0.15">
      <c r="A35" s="32">
        <v>17</v>
      </c>
      <c r="B35" s="27">
        <v>2844</v>
      </c>
      <c r="C35" s="33">
        <v>1452</v>
      </c>
      <c r="D35" s="34">
        <v>1392</v>
      </c>
      <c r="E35" s="35">
        <v>47</v>
      </c>
      <c r="F35" s="27">
        <v>5073</v>
      </c>
      <c r="G35" s="33">
        <v>2462</v>
      </c>
      <c r="H35" s="36">
        <v>2611</v>
      </c>
      <c r="I35" s="35">
        <v>77</v>
      </c>
      <c r="J35" s="27">
        <v>2996</v>
      </c>
      <c r="K35" s="33">
        <v>1327</v>
      </c>
      <c r="L35" s="34">
        <v>1669</v>
      </c>
      <c r="M35" s="21" t="s">
        <v>29</v>
      </c>
      <c r="N35" s="18"/>
      <c r="O35" s="55"/>
      <c r="P35" s="55"/>
    </row>
    <row r="36" spans="1:16" ht="14.25" customHeight="1" x14ac:dyDescent="0.15">
      <c r="A36" s="32">
        <v>18</v>
      </c>
      <c r="B36" s="27">
        <v>3007</v>
      </c>
      <c r="C36" s="33">
        <v>1513</v>
      </c>
      <c r="D36" s="34">
        <v>1494</v>
      </c>
      <c r="E36" s="35">
        <v>48</v>
      </c>
      <c r="F36" s="27">
        <v>4877</v>
      </c>
      <c r="G36" s="33">
        <v>2380</v>
      </c>
      <c r="H36" s="36">
        <v>2497</v>
      </c>
      <c r="I36" s="35">
        <v>78</v>
      </c>
      <c r="J36" s="27">
        <v>3078</v>
      </c>
      <c r="K36" s="33">
        <v>1427</v>
      </c>
      <c r="L36" s="34">
        <v>1651</v>
      </c>
      <c r="M36" s="39" t="s">
        <v>20</v>
      </c>
      <c r="N36" s="40">
        <v>14</v>
      </c>
      <c r="O36" s="56">
        <f>O28/134352*100</f>
        <v>14.972609265213766</v>
      </c>
      <c r="P36" s="56">
        <v>13.1</v>
      </c>
    </row>
    <row r="37" spans="1:16" ht="14.25" customHeight="1" x14ac:dyDescent="0.15">
      <c r="A37" s="32">
        <v>19</v>
      </c>
      <c r="B37" s="27">
        <v>3207</v>
      </c>
      <c r="C37" s="33">
        <v>1599</v>
      </c>
      <c r="D37" s="34">
        <v>1608</v>
      </c>
      <c r="E37" s="35">
        <v>49</v>
      </c>
      <c r="F37" s="27">
        <v>4702</v>
      </c>
      <c r="G37" s="33">
        <v>2272</v>
      </c>
      <c r="H37" s="36">
        <v>2430</v>
      </c>
      <c r="I37" s="35">
        <v>79</v>
      </c>
      <c r="J37" s="27">
        <v>2928</v>
      </c>
      <c r="K37" s="33">
        <v>1290</v>
      </c>
      <c r="L37" s="34">
        <v>1638</v>
      </c>
      <c r="M37" s="39" t="s">
        <v>21</v>
      </c>
      <c r="N37" s="40">
        <f>N29/279886*100</f>
        <v>61.440729439843366</v>
      </c>
      <c r="O37" s="56">
        <f>O29/134352*100</f>
        <v>62.770930094081223</v>
      </c>
      <c r="P37" s="56">
        <f>P29/145534*100</f>
        <v>60.21273379416494</v>
      </c>
    </row>
    <row r="38" spans="1:16" ht="14.25" customHeight="1" x14ac:dyDescent="0.15">
      <c r="A38" s="32"/>
      <c r="B38" s="27"/>
      <c r="C38" s="33"/>
      <c r="D38" s="34"/>
      <c r="E38" s="35"/>
      <c r="F38" s="30"/>
      <c r="G38" s="36"/>
      <c r="H38" s="36"/>
      <c r="I38" s="35"/>
      <c r="J38" s="27"/>
      <c r="K38" s="33"/>
      <c r="L38" s="34"/>
      <c r="M38" s="39" t="s">
        <v>22</v>
      </c>
      <c r="N38" s="40">
        <f>N30/279886*100</f>
        <v>24.546065183681929</v>
      </c>
      <c r="O38" s="56">
        <f>O30/134352*100</f>
        <v>22.256460640705015</v>
      </c>
      <c r="P38" s="56">
        <f>P30/145534*100</f>
        <v>26.659749611774568</v>
      </c>
    </row>
    <row r="39" spans="1:16" ht="14.25" customHeight="1" x14ac:dyDescent="0.15">
      <c r="A39" s="26" t="s">
        <v>30</v>
      </c>
      <c r="B39" s="27">
        <f>SUM(C39:D39)</f>
        <v>15456</v>
      </c>
      <c r="C39" s="27">
        <f>SUM(C41:C45)</f>
        <v>7708</v>
      </c>
      <c r="D39" s="28">
        <f>SUM(D41:D45)</f>
        <v>7748</v>
      </c>
      <c r="E39" s="29" t="s">
        <v>31</v>
      </c>
      <c r="F39" s="27">
        <f>SUM(G39:H39)</f>
        <v>20460</v>
      </c>
      <c r="G39" s="27">
        <f>SUM(G41:G45)</f>
        <v>10008</v>
      </c>
      <c r="H39" s="30">
        <f>SUM(H41:H45)</f>
        <v>10452</v>
      </c>
      <c r="I39" s="29" t="s">
        <v>32</v>
      </c>
      <c r="J39" s="27">
        <f>SUM(K39:L39)</f>
        <v>10262</v>
      </c>
      <c r="K39" s="27">
        <f>SUM(K41:K45)</f>
        <v>4490</v>
      </c>
      <c r="L39" s="30">
        <f>SUM(L41:L45)</f>
        <v>5772</v>
      </c>
      <c r="M39" s="37" t="s">
        <v>33</v>
      </c>
      <c r="N39" s="40">
        <f t="shared" ref="N39:N40" si="0">N31/279886*100</f>
        <v>12.493300843915023</v>
      </c>
      <c r="O39" s="56">
        <f t="shared" ref="O39:O40" si="1">O31/134352*100</f>
        <v>10.695784208645945</v>
      </c>
      <c r="P39" s="56">
        <f t="shared" ref="P39:P40" si="2">P31/145534*100</f>
        <v>14.152706584028474</v>
      </c>
    </row>
    <row r="40" spans="1:16" ht="14.25" customHeight="1" x14ac:dyDescent="0.15">
      <c r="A40" s="32"/>
      <c r="B40" s="27"/>
      <c r="C40" s="33"/>
      <c r="D40" s="34"/>
      <c r="E40" s="35"/>
      <c r="F40" s="30"/>
      <c r="G40" s="36"/>
      <c r="H40" s="36"/>
      <c r="I40" s="35"/>
      <c r="J40" s="27"/>
      <c r="K40" s="33"/>
      <c r="L40" s="34"/>
      <c r="M40" s="37" t="s">
        <v>27</v>
      </c>
      <c r="N40" s="40">
        <f t="shared" si="0"/>
        <v>3.5267930514566643</v>
      </c>
      <c r="O40" s="56">
        <f t="shared" si="1"/>
        <v>2.4227402643801357</v>
      </c>
      <c r="P40" s="56">
        <f t="shared" si="2"/>
        <v>4.5460167383566734</v>
      </c>
    </row>
    <row r="41" spans="1:16" ht="14.25" customHeight="1" x14ac:dyDescent="0.15">
      <c r="A41" s="32">
        <v>20</v>
      </c>
      <c r="B41" s="27">
        <v>3326</v>
      </c>
      <c r="C41" s="33">
        <v>1710</v>
      </c>
      <c r="D41" s="34">
        <v>1616</v>
      </c>
      <c r="E41" s="35">
        <v>50</v>
      </c>
      <c r="F41" s="27">
        <v>4679</v>
      </c>
      <c r="G41" s="33">
        <v>2257</v>
      </c>
      <c r="H41" s="36">
        <v>2422</v>
      </c>
      <c r="I41" s="35">
        <v>80</v>
      </c>
      <c r="J41" s="27">
        <v>2466</v>
      </c>
      <c r="K41" s="33">
        <v>1130</v>
      </c>
      <c r="L41" s="34">
        <v>1336</v>
      </c>
      <c r="M41" s="39"/>
      <c r="N41" s="41"/>
      <c r="O41" s="57"/>
      <c r="P41" s="57"/>
    </row>
    <row r="42" spans="1:16" ht="14.25" customHeight="1" x14ac:dyDescent="0.15">
      <c r="A42" s="32">
        <v>21</v>
      </c>
      <c r="B42" s="27">
        <v>3201</v>
      </c>
      <c r="C42" s="33">
        <v>1590</v>
      </c>
      <c r="D42" s="34">
        <v>1611</v>
      </c>
      <c r="E42" s="35">
        <v>51</v>
      </c>
      <c r="F42" s="27">
        <v>4286</v>
      </c>
      <c r="G42" s="33">
        <v>2117</v>
      </c>
      <c r="H42" s="36">
        <v>2169</v>
      </c>
      <c r="I42" s="35">
        <v>81</v>
      </c>
      <c r="J42" s="27">
        <v>2043</v>
      </c>
      <c r="K42" s="33">
        <v>924</v>
      </c>
      <c r="L42" s="34">
        <v>1119</v>
      </c>
      <c r="M42" s="39" t="s">
        <v>34</v>
      </c>
      <c r="N42" s="40">
        <v>44.909579999999998</v>
      </c>
      <c r="O42" s="56">
        <v>43.53302</v>
      </c>
      <c r="P42" s="56">
        <v>46.18038</v>
      </c>
    </row>
    <row r="43" spans="1:16" ht="14.25" customHeight="1" x14ac:dyDescent="0.15">
      <c r="A43" s="32">
        <v>22</v>
      </c>
      <c r="B43" s="27">
        <v>3146</v>
      </c>
      <c r="C43" s="33">
        <v>1563</v>
      </c>
      <c r="D43" s="34">
        <v>1583</v>
      </c>
      <c r="E43" s="35">
        <v>52</v>
      </c>
      <c r="F43" s="27">
        <v>4184</v>
      </c>
      <c r="G43" s="33">
        <v>2053</v>
      </c>
      <c r="H43" s="36">
        <v>2131</v>
      </c>
      <c r="I43" s="35">
        <v>82</v>
      </c>
      <c r="J43" s="27">
        <v>1976</v>
      </c>
      <c r="K43" s="33">
        <v>878</v>
      </c>
      <c r="L43" s="34">
        <v>1098</v>
      </c>
      <c r="M43" s="39"/>
      <c r="N43" s="40"/>
      <c r="O43" s="56"/>
      <c r="P43" s="56"/>
    </row>
    <row r="44" spans="1:16" ht="14.25" customHeight="1" x14ac:dyDescent="0.15">
      <c r="A44" s="32">
        <v>23</v>
      </c>
      <c r="B44" s="27">
        <v>2891</v>
      </c>
      <c r="C44" s="33">
        <v>1417</v>
      </c>
      <c r="D44" s="34">
        <v>1474</v>
      </c>
      <c r="E44" s="35">
        <v>53</v>
      </c>
      <c r="F44" s="27">
        <v>4111</v>
      </c>
      <c r="G44" s="33">
        <v>2007</v>
      </c>
      <c r="H44" s="36">
        <v>2104</v>
      </c>
      <c r="I44" s="35">
        <v>83</v>
      </c>
      <c r="J44" s="27">
        <v>1976</v>
      </c>
      <c r="K44" s="33">
        <v>830</v>
      </c>
      <c r="L44" s="34">
        <v>1146</v>
      </c>
      <c r="M44" s="43" t="s">
        <v>35</v>
      </c>
      <c r="N44" s="44">
        <v>45.702539999999999</v>
      </c>
      <c r="O44" s="58">
        <v>44.513730000000002</v>
      </c>
      <c r="P44" s="58">
        <v>46.72072</v>
      </c>
    </row>
    <row r="45" spans="1:16" ht="14.25" customHeight="1" x14ac:dyDescent="0.15">
      <c r="A45" s="32">
        <v>24</v>
      </c>
      <c r="B45" s="27">
        <v>2892</v>
      </c>
      <c r="C45" s="33">
        <v>1428</v>
      </c>
      <c r="D45" s="34">
        <v>1464</v>
      </c>
      <c r="E45" s="35">
        <v>54</v>
      </c>
      <c r="F45" s="27">
        <v>3200</v>
      </c>
      <c r="G45" s="33">
        <v>1574</v>
      </c>
      <c r="H45" s="36">
        <v>1626</v>
      </c>
      <c r="I45" s="35">
        <v>84</v>
      </c>
      <c r="J45" s="27">
        <v>1801</v>
      </c>
      <c r="K45" s="33">
        <v>728</v>
      </c>
      <c r="L45" s="34">
        <v>1073</v>
      </c>
      <c r="M45" s="45"/>
    </row>
    <row r="46" spans="1:16" ht="14.25" customHeight="1" x14ac:dyDescent="0.15">
      <c r="A46" s="32"/>
      <c r="B46" s="27"/>
      <c r="C46" s="33"/>
      <c r="D46" s="34"/>
      <c r="E46" s="35"/>
      <c r="F46" s="30"/>
      <c r="G46" s="36"/>
      <c r="H46" s="36"/>
      <c r="I46" s="35"/>
      <c r="J46" s="27"/>
      <c r="K46" s="33"/>
      <c r="L46" s="34"/>
      <c r="M46" s="45"/>
    </row>
    <row r="47" spans="1:16" ht="14.25" customHeight="1" x14ac:dyDescent="0.15">
      <c r="A47" s="26" t="s">
        <v>36</v>
      </c>
      <c r="B47" s="27">
        <f>SUM(C47:D47)</f>
        <v>14031</v>
      </c>
      <c r="C47" s="27">
        <f>SUM(C49:C53)</f>
        <v>6742</v>
      </c>
      <c r="D47" s="28">
        <f>SUM(D49:D53)</f>
        <v>7289</v>
      </c>
      <c r="E47" s="29" t="s">
        <v>37</v>
      </c>
      <c r="F47" s="27">
        <f>SUM(G47:H47)</f>
        <v>16279</v>
      </c>
      <c r="G47" s="27">
        <f>SUM(G49:G53)</f>
        <v>8020</v>
      </c>
      <c r="H47" s="30">
        <f>SUM(H49:H53)</f>
        <v>8259</v>
      </c>
      <c r="I47" s="29" t="s">
        <v>38</v>
      </c>
      <c r="J47" s="27">
        <f>SUM(K47:L47)</f>
        <v>6224</v>
      </c>
      <c r="K47" s="27">
        <f>SUM(K49:K53)</f>
        <v>2323</v>
      </c>
      <c r="L47" s="30">
        <f>SUM(L49:L53)</f>
        <v>3901</v>
      </c>
      <c r="M47" s="45"/>
    </row>
    <row r="48" spans="1:16" ht="14.25" customHeight="1" x14ac:dyDescent="0.15">
      <c r="A48" s="32"/>
      <c r="B48" s="27"/>
      <c r="C48" s="33"/>
      <c r="D48" s="34"/>
      <c r="E48" s="35"/>
      <c r="F48" s="30"/>
      <c r="G48" s="36"/>
      <c r="H48" s="36"/>
      <c r="I48" s="35"/>
      <c r="J48" s="27"/>
      <c r="K48" s="33"/>
      <c r="L48" s="34"/>
      <c r="M48" s="45"/>
    </row>
    <row r="49" spans="1:16" ht="14.25" customHeight="1" x14ac:dyDescent="0.15">
      <c r="A49" s="32">
        <v>25</v>
      </c>
      <c r="B49" s="27">
        <v>2745</v>
      </c>
      <c r="C49" s="33">
        <v>1330</v>
      </c>
      <c r="D49" s="34">
        <v>1415</v>
      </c>
      <c r="E49" s="35">
        <v>55</v>
      </c>
      <c r="F49" s="27">
        <v>3767</v>
      </c>
      <c r="G49" s="33">
        <v>1890</v>
      </c>
      <c r="H49" s="36">
        <v>1877</v>
      </c>
      <c r="I49" s="35">
        <v>85</v>
      </c>
      <c r="J49" s="27">
        <v>1559</v>
      </c>
      <c r="K49" s="33">
        <v>613</v>
      </c>
      <c r="L49" s="34">
        <v>946</v>
      </c>
      <c r="M49" s="39"/>
      <c r="N49" s="41"/>
      <c r="O49" s="42"/>
      <c r="P49" s="42"/>
    </row>
    <row r="50" spans="1:16" ht="14.25" customHeight="1" x14ac:dyDescent="0.15">
      <c r="A50" s="32">
        <v>26</v>
      </c>
      <c r="B50" s="27">
        <v>2846</v>
      </c>
      <c r="C50" s="33">
        <v>1338</v>
      </c>
      <c r="D50" s="34">
        <v>1508</v>
      </c>
      <c r="E50" s="35">
        <v>56</v>
      </c>
      <c r="F50" s="27">
        <v>3434</v>
      </c>
      <c r="G50" s="33">
        <v>1686</v>
      </c>
      <c r="H50" s="36">
        <v>1748</v>
      </c>
      <c r="I50" s="35">
        <v>86</v>
      </c>
      <c r="J50" s="27">
        <v>1364</v>
      </c>
      <c r="K50" s="33">
        <v>545</v>
      </c>
      <c r="L50" s="34">
        <v>819</v>
      </c>
      <c r="M50" s="39"/>
      <c r="N50" s="41"/>
      <c r="O50" s="42"/>
      <c r="P50" s="42"/>
    </row>
    <row r="51" spans="1:16" ht="14.25" customHeight="1" x14ac:dyDescent="0.15">
      <c r="A51" s="32">
        <v>27</v>
      </c>
      <c r="B51" s="27">
        <v>2846</v>
      </c>
      <c r="C51" s="33">
        <v>1368</v>
      </c>
      <c r="D51" s="34">
        <v>1478</v>
      </c>
      <c r="E51" s="35">
        <v>57</v>
      </c>
      <c r="F51" s="27">
        <v>3239</v>
      </c>
      <c r="G51" s="33">
        <v>1592</v>
      </c>
      <c r="H51" s="36">
        <v>1647</v>
      </c>
      <c r="I51" s="35">
        <v>87</v>
      </c>
      <c r="J51" s="27">
        <v>1242</v>
      </c>
      <c r="K51" s="33">
        <v>462</v>
      </c>
      <c r="L51" s="34">
        <v>780</v>
      </c>
      <c r="M51" s="39"/>
      <c r="N51" s="41"/>
      <c r="O51" s="42"/>
      <c r="P51" s="42"/>
    </row>
    <row r="52" spans="1:16" ht="14.25" customHeight="1" x14ac:dyDescent="0.15">
      <c r="A52" s="32">
        <v>28</v>
      </c>
      <c r="B52" s="27">
        <v>2884</v>
      </c>
      <c r="C52" s="33">
        <v>1376</v>
      </c>
      <c r="D52" s="34">
        <v>1508</v>
      </c>
      <c r="E52" s="35">
        <v>58</v>
      </c>
      <c r="F52" s="27">
        <v>3029</v>
      </c>
      <c r="G52" s="33">
        <v>1464</v>
      </c>
      <c r="H52" s="36">
        <v>1565</v>
      </c>
      <c r="I52" s="35">
        <v>88</v>
      </c>
      <c r="J52" s="27">
        <v>1123</v>
      </c>
      <c r="K52" s="33">
        <v>393</v>
      </c>
      <c r="L52" s="34">
        <v>730</v>
      </c>
      <c r="M52" s="39"/>
      <c r="N52" s="41"/>
      <c r="O52" s="42"/>
      <c r="P52" s="42"/>
    </row>
    <row r="53" spans="1:16" ht="14.25" customHeight="1" thickBot="1" x14ac:dyDescent="0.2">
      <c r="A53" s="32">
        <v>29</v>
      </c>
      <c r="B53" s="27">
        <v>2710</v>
      </c>
      <c r="C53" s="33">
        <v>1330</v>
      </c>
      <c r="D53" s="34">
        <v>1380</v>
      </c>
      <c r="E53" s="35">
        <v>59</v>
      </c>
      <c r="F53" s="27">
        <v>2810</v>
      </c>
      <c r="G53" s="33">
        <v>1388</v>
      </c>
      <c r="H53" s="36">
        <v>1422</v>
      </c>
      <c r="I53" s="59">
        <v>89</v>
      </c>
      <c r="J53" s="27">
        <v>936</v>
      </c>
      <c r="K53" s="33">
        <v>310</v>
      </c>
      <c r="L53" s="34">
        <v>626</v>
      </c>
      <c r="M53" s="39"/>
      <c r="N53" s="41"/>
      <c r="O53" s="42"/>
      <c r="P53" s="42"/>
    </row>
    <row r="54" spans="1:16" ht="18" customHeight="1" x14ac:dyDescent="0.15">
      <c r="A54" s="46" t="s">
        <v>39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7"/>
      <c r="N54" s="48"/>
      <c r="O54" s="49"/>
      <c r="P54" s="50" t="s">
        <v>40</v>
      </c>
    </row>
    <row r="55" spans="1:16" ht="14.25" customHeight="1" x14ac:dyDescent="0.1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</row>
  </sheetData>
  <phoneticPr fontId="3"/>
  <printOptions horizontalCentered="1"/>
  <pageMargins left="0.78740157480314965" right="0.78740157480314965" top="0.78740157480314965" bottom="0.59055118110236227" header="0.51181102362204722" footer="0.51181102362204722"/>
  <pageSetup paperSize="9" scale="68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年齢別、男女別人口</vt:lpstr>
    </vt:vector>
  </TitlesOfParts>
  <Company>情報システム課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茨木市</dc:creator>
  <cp:lastModifiedBy>茨木市</cp:lastModifiedBy>
  <cp:lastPrinted>2021-12-21T09:51:22Z</cp:lastPrinted>
  <dcterms:created xsi:type="dcterms:W3CDTF">2020-02-20T07:36:00Z</dcterms:created>
  <dcterms:modified xsi:type="dcterms:W3CDTF">2021-12-21T09:52:00Z</dcterms:modified>
</cp:coreProperties>
</file>