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w$\作業用\財政G\財政状況資料集\06.チェック完了後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<sst xmlns="http://schemas.openxmlformats.org/spreadsheetml/2006/main" count="1085" uniqueCount="600">
  <si>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</si>
  <si>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</si>
  <si>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</si>
  <si>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</si>
  <si>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</si>
  <si>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</si>
  <si>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</si>
  <si>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</si>
  <si>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</si>
  <si>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</si>
  <si>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</si>
  <si>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</si>
  <si>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</si>
  <si>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</si>
  <si>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</si>
  <si>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</si>
  <si>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</si>
  <si>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</si>
  <si>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</si>
  <si>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</si>
  <si>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</si>
  <si>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</si>
  <si>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</si>
  <si>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</si>
  <si>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</si>
  <si>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</si>
  <si>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</si>
  <si>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</si>
  <si>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</si>
  <si>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</si>
  <si>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</si>
  <si>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</si>
  <si>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</si>
  <si>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</si>
  <si>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</si>
  <si>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</si>
  <si>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</si>
  <si>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</si>
  <si>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</si>
  <si>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</si>
  <si>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</si>
  <si>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</si>
  <si>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</si>
  <si>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</si>
  <si>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</si>
  <si>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</si>
  <si>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</si>
  <si>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</si>
  <si>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</si>
  <si>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</si>
  <si>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</si>
  <si>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</si>
  <si>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</si>
  <si>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</si>
  <si>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</si>
  <si>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</si>
  <si>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</si>
  <si>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</si>
  <si>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</si>
  <si>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</si>
  <si>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</si>
  <si>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</si>
  <si>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</si>
  <si>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</si>
  <si>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</si>
  <si>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</si>
  <si>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</si>
  <si>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</si>
  <si>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</si>
  <si>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</si>
  <si>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</si>
  <si>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</si>
  <si>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</si>
  <si>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</si>
  <si>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</si>
  <si>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</si>
  <si>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</si>
  <si>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</si>
  <si>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</si>
  <si>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</si>
  <si>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</si>
  <si>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</si>
  <si>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</si>
  <si>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</si>
  <si>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</si>
  <si>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施行時特例市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</si>
  <si>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</si>
  <si>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</si>
  <si>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</si>
  <si>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</si>
  <si>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</si>
  <si>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</si>
  <si>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</si>
  <si>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</si>
  <si>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</si>
  <si>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</si>
  <si>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</si>
  <si>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</si>
  <si>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茨木市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</si>
  <si>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</si>
  <si>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</si>
  <si>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</si>
  <si>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</si>
  <si>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</si>
  <si>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</si>
  <si>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</si>
  <si>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</si>
  <si>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</si>
  <si>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</si>
  <si>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</si>
  <si>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</si>
  <si>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</si>
  <si>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</si>
  <si>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</si>
  <si>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</si>
  <si>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</si>
  <si>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</si>
  <si>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</si>
  <si>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</si>
  <si>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</si>
  <si>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</si>
  <si>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</si>
  <si>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</si>
  <si>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</si>
  <si>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</si>
  <si>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</si>
  <si>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</si>
  <si>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</si>
  <si>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</si>
  <si>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</si>
  <si>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</si>
  <si>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</si>
  <si>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</si>
  <si>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</si>
  <si>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</si>
  <si>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</si>
  <si>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</si>
  <si>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</si>
  <si>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</si>
  <si>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</si>
  <si>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</si>
  <si>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</si>
  <si>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</si>
  <si>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</si>
  <si>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</si>
  <si>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</si>
  <si>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</si>
  <si>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</si>
  <si>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</si>
  <si>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</si>
  <si>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</si>
  <si>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</si>
  <si>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</si>
  <si>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</si>
  <si>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</si>
  <si>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</si>
  <si>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</si>
  <si>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</si>
  <si>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</si>
  <si>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</si>
  <si>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</si>
  <si>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</si>
  <si>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</si>
  <si>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</si>
  <si>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</si>
  <si>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</si>
  <si>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</si>
  <si>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</si>
  <si>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</si>
  <si>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</si>
  <si>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</si>
  <si>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</si>
  <si>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</si>
  <si>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</si>
  <si>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</si>
  <si>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</si>
  <si>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</si>
  <si>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</si>
  <si>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</si>
  <si>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</si>
  <si>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</si>
  <si>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</si>
  <si>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</si>
  <si>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</si>
  <si>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</si>
  <si>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</si>
  <si>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</si>
  <si>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</si>
  <si>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</si>
  <si>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</si>
  <si>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</si>
  <si>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</si>
  <si>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</si>
  <si>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</si>
  <si>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</si>
  <si>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</si>
  <si>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</si>
  <si>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</si>
  <si>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</si>
  <si>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</si>
  <si>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</si>
  <si>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</si>
  <si>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</si>
  <si>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</si>
  <si>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</si>
  <si>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</si>
  <si>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</si>
  <si>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</si>
  <si>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</si>
  <si>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</si>
  <si>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</si>
  <si>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</si>
  <si>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</si>
  <si>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</si>
  <si>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</si>
  <si>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</si>
  <si>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大阪府茨木市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</si>
  <si>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</si>
  <si>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</si>
  <si>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</si>
  <si>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</si>
  <si>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</si>
  <si>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</si>
  <si>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</si>
  <si>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</si>
  <si>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</si>
  <si>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</si>
  <si>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</si>
  <si>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</si>
  <si>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</si>
  <si>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</si>
  <si>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</si>
  <si>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</si>
  <si>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</si>
  <si>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</si>
  <si>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</si>
  <si>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</si>
  <si>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</si>
  <si>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</si>
  <si>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</si>
  <si>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</si>
  <si>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</si>
  <si>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</si>
  <si>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</si>
  <si>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</si>
  <si>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</si>
  <si>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</si>
  <si>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</si>
  <si>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</si>
  <si>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</si>
  <si>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</si>
  <si>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</si>
  <si>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</si>
  <si>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</si>
  <si>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</si>
  <si>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</si>
  <si>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</si>
  <si>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</si>
  <si>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</si>
  <si>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</si>
  <si>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</si>
  <si>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</si>
  <si>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</si>
  <si>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</si>
  <si>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</si>
  <si>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</si>
  <si>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</si>
  <si>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</si>
  <si>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</si>
  <si>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</si>
  <si>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</si>
  <si>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</si>
  <si>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</si>
  <si>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</si>
  <si>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</si>
  <si>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</si>
  <si>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</si>
  <si>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</si>
  <si>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</si>
  <si>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</si>
  <si>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</si>
  <si>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</si>
  <si>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</si>
  <si>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</si>
  <si>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</si>
  <si>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</si>
  <si>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</si>
  <si>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</si>
  <si>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</si>
  <si>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</si>
  <si>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</si>
  <si>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</si>
  <si>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</si>
  <si>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</si>
  <si>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</si>
  <si>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</si>
  <si>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</si>
  <si>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</si>
  <si>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</si>
  <si>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</si>
  <si>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</si>
  <si>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</si>
  <si>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</si>
  <si>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</si>
  <si>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</si>
  <si>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</si>
  <si>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</si>
  <si>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</si>
  <si>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</si>
  <si>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</si>
  <si>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</si>
  <si>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</si>
  <si>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</si>
  <si>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</si>
  <si>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</si>
  <si>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</si>
  <si>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</si>
  <si>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</si>
  <si>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</si>
  <si>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</si>
  <si>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</si>
  <si>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</si>
  <si>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</si>
  <si>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</si>
  <si>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</si>
  <si>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</si>
  <si>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</si>
  <si>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</si>
  <si>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</si>
  <si>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</si>
  <si>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</si>
  <si>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</si>
  <si>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</si>
  <si>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</si>
  <si>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</si>
  <si>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</si>
  <si>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</si>
  <si>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</si>
  <si>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</si>
  <si>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</si>
  <si>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</si>
  <si>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</si>
  <si>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</si>
  <si>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</si>
  <si>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</si>
  <si>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</si>
  <si>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</si>
  <si>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</si>
  <si>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</si>
  <si>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</si>
  <si>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</si>
  <si>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</si>
  <si>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</si>
  <si>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</si>
  <si>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</si>
  <si>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</si>
  <si>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</si>
  <si>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</si>
  <si>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</si>
  <si>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</si>
  <si>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</si>
  <si>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</si>
  <si>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</si>
  <si>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</si>
  <si>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</si>
  <si>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</si>
  <si>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</si>
  <si>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</si>
  <si>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</si>
  <si>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</si>
  <si>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</si>
  <si>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大阪府茨木市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</si>
  <si>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</si>
  <si>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</si>
  <si>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</si>
  <si>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</si>
  <si>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</si>
  <si>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</si>
  <si>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</si>
  <si>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</si>
  <si>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</si>
  <si>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</si>
  <si>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</si>
  <si>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</si>
  <si>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</si>
  <si>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</si>
  <si>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</si>
  <si>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</si>
  <si>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</si>
  <si>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</si>
  <si>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</si>
  <si>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</si>
  <si>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</si>
  <si>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</si>
  <si>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</si>
  <si>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</si>
  <si>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</si>
  <si>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</si>
  <si>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</si>
  <si>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</si>
  <si>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</si>
  <si>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</si>
  <si>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</si>
  <si>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</si>
  <si>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</si>
  <si>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</si>
  <si>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</si>
  <si>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</si>
  <si>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</si>
  <si>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</si>
  <si>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下水道等事業会計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</si>
  <si>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</si>
  <si>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</si>
  <si>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</si>
  <si>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</si>
  <si>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</si>
  <si>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</si>
  <si>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</si>
  <si>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</si>
  <si>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</si>
  <si>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</si>
  <si>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</si>
  <si>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</si>
  <si>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</si>
  <si>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</si>
  <si>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</si>
  <si>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</si>
  <si>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</si>
  <si>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</si>
  <si>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</si>
  <si>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</si>
  <si>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</si>
  <si>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</si>
  <si>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</si>
  <si>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</si>
  <si>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</si>
  <si>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</si>
  <si>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</si>
  <si>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</si>
  <si>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</si>
  <si>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</si>
  <si>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</si>
  <si>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</si>
  <si>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</si>
  <si>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</si>
  <si>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</si>
  <si>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</si>
  <si>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</si>
  <si>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</si>
  <si>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</si>
  <si>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</si>
  <si>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</si>
  <si>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</si>
  <si>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</si>
  <si>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</si>
  <si>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</si>
  <si>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</si>
  <si>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</si>
  <si>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</si>
  <si>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</si>
  <si>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</si>
  <si>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</si>
  <si>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</si>
  <si>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</si>
  <si>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</si>
  <si>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</si>
  <si>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</si>
  <si>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</si>
  <si>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</si>
  <si>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</si>
  <si>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</si>
  <si>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</si>
  <si>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</si>
  <si>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</si>
  <si>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</si>
  <si>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</si>
  <si>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</si>
  <si>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</si>
  <si>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</si>
  <si>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</si>
  <si>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</si>
  <si>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</si>
  <si>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</si>
  <si>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</si>
  <si>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</si>
  <si>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</si>
  <si>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</si>
  <si>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</si>
  <si>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</si>
  <si>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</si>
  <si>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</si>
  <si>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</si>
  <si>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</si>
  <si>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</si>
  <si>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</si>
  <si>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</si>
  <si>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</si>
  <si>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</si>
  <si>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</si>
  <si>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</si>
  <si>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</si>
  <si>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</si>
  <si>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</si>
  <si>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</si>
  <si>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</si>
  <si>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</si>
  <si>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</si>
  <si>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</si>
  <si>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</si>
  <si>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</si>
  <si>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</si>
  <si>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</si>
  <si>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</si>
  <si>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</si>
  <si>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</si>
  <si>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</si>
  <si>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</si>
  <si>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</si>
  <si>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</si>
  <si>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</si>
  <si>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</si>
  <si>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</si>
  <si>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</si>
  <si>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</si>
  <si>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</si>
  <si>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</si>
  <si>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</si>
  <si>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</si>
  <si>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</si>
  <si>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</si>
  <si>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</si>
  <si>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</si>
  <si>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</si>
  <si>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</si>
  <si>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</si>
  <si>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</si>
  <si>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</si>
  <si>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</si>
  <si>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</si>
  <si>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</si>
  <si>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</si>
  <si>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</si>
  <si>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</si>
  <si>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</si>
  <si>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</si>
  <si>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</si>
  <si>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</si>
  <si>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</si>
  <si>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</si>
  <si>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</si>
  <si>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</si>
  <si>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</si>
  <si>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</si>
  <si>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</si>
  <si>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</si>
  <si>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</si>
  <si>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</si>
  <si>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</si>
  <si>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</si>
  <si>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</si>
  <si>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</si>
  <si>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</si>
  <si>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</si>
  <si>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</si>
  <si>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</si>
  <si>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0.01</t>
  </si>
  <si>
    <t>▲ 2.38</t>
  </si>
  <si>
    <t>▲ 0.36</t>
  </si>
  <si>
    <t>水道事業会計</t>
  </si>
  <si>
    <t>国民健康保険事業特別会計</t>
  </si>
  <si>
    <t>一般会計</t>
  </si>
  <si>
    <t>下水道等事業会計</t>
  </si>
  <si>
    <t>介護保険事業特別会計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</si>
  <si>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</si>
  <si>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</si>
  <si>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</si>
  <si>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</si>
  <si>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</si>
  <si>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</si>
  <si>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</si>
  <si>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</si>
  <si>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</si>
  <si>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大阪府都市競艇企業団（モーターボート競走事業会計）</t>
    <rPh sb="0" eb="3">
      <t>オオサカフ</t>
    </rPh>
    <rPh sb="3" eb="5">
      <t>トシ</t>
    </rPh>
    <rPh sb="5" eb="7">
      <t>キョウテイ</t>
    </rPh>
    <rPh sb="7" eb="9">
      <t>キギョウ</t>
    </rPh>
    <rPh sb="9" eb="10">
      <t>ダン</t>
    </rPh>
    <rPh sb="18" eb="20">
      <t>キョウソウ</t>
    </rPh>
    <rPh sb="20" eb="22">
      <t>ジギョウ</t>
    </rPh>
    <rPh sb="22" eb="24">
      <t>カイケイ</t>
    </rPh>
    <phoneticPr fontId="2"/>
  </si>
  <si>
    <t>淀川右岸水防事務組合</t>
    <rPh sb="0" eb="2">
      <t>ヨドガワ</t>
    </rPh>
    <rPh sb="2" eb="4">
      <t>ウガン</t>
    </rPh>
    <rPh sb="4" eb="6">
      <t>スイボウ</t>
    </rPh>
    <rPh sb="6" eb="8">
      <t>ジム</t>
    </rPh>
    <rPh sb="8" eb="10">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</si>
  <si>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</si>
  <si>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</si>
  <si>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</si>
  <si>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</si>
  <si>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衛生処理施設整備等基金</t>
  </si>
  <si>
    <t>文化施設建設基金</t>
  </si>
  <si>
    <t>駅周辺再整備基金</t>
  </si>
  <si>
    <t>公共施設等総合管理基金</t>
    <rPh sb="0" eb="2">
      <t>コウキョウ</t>
    </rPh>
    <rPh sb="2" eb="4">
      <t>シセツ</t>
    </rPh>
    <rPh sb="4" eb="5">
      <t>トウ</t>
    </rPh>
    <rPh sb="5" eb="7">
      <t>ソウゴウ</t>
    </rPh>
    <rPh sb="7" eb="9">
      <t>カンリ</t>
    </rPh>
    <rPh sb="9" eb="11">
      <t>キキン</t>
    </rPh>
    <phoneticPr fontId="2"/>
  </si>
  <si>
    <t>福祉事業推進基金</t>
    <rPh sb="0" eb="2">
      <t>フクシ</t>
    </rPh>
    <rPh sb="2" eb="4">
      <t>ジギョウ</t>
    </rPh>
    <rPh sb="4" eb="6">
      <t>スイシン</t>
    </rPh>
    <rPh sb="6" eb="8">
      <t>キキン</t>
    </rPh>
    <phoneticPr fontId="2"/>
  </si>
  <si>
    <t>○</t>
    <phoneticPr fontId="19"/>
  </si>
  <si>
    <t>茨木市土地開発公社</t>
    <rPh sb="0" eb="3">
      <t>イバラキシ</t>
    </rPh>
    <rPh sb="3" eb="5">
      <t>トチ</t>
    </rPh>
    <rPh sb="5" eb="7">
      <t>カイハツ</t>
    </rPh>
    <rPh sb="7" eb="9">
      <t>コウシャ</t>
    </rPh>
    <phoneticPr fontId="2"/>
  </si>
  <si>
    <t>茨木市保健医療センター</t>
    <rPh sb="0" eb="3">
      <t>イバラキシ</t>
    </rPh>
    <rPh sb="3" eb="5">
      <t>ホケン</t>
    </rPh>
    <rPh sb="5" eb="7">
      <t>イリョウ</t>
    </rPh>
    <phoneticPr fontId="2"/>
  </si>
  <si>
    <t>茨木市文化振興財団</t>
    <rPh sb="0" eb="3">
      <t>イバラキシ</t>
    </rPh>
    <rPh sb="3" eb="5">
      <t>ブンカ</t>
    </rPh>
    <rPh sb="5" eb="7">
      <t>シンコウ</t>
    </rPh>
    <rPh sb="7" eb="9">
      <t>ザイダン</t>
    </rPh>
    <phoneticPr fontId="2"/>
  </si>
  <si>
    <t>茨木市観光協会</t>
    <rPh sb="0" eb="3">
      <t>イバラキシ</t>
    </rPh>
    <rPh sb="3" eb="5">
      <t>カンコウ</t>
    </rPh>
    <rPh sb="5" eb="7">
      <t>キョウカイ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</si>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</sst>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43554</c:v>
                </c:pt>
                <c:pt idx="1">
                  <c:v>42581</c:v>
                </c:pt>
                <c:pt idx="2">
                  <c:v>45426</c:v>
                </c:pt>
                <c:pt idx="3">
                  <c:v>45022</c:v>
                </c:pt>
                <c:pt idx="4">
                  <c:v>46035</c:v>
                </c:pt>
              </c:numCache>
            </c:numRef>
          </c:val>
          <c:smooth val="0"/>
          <c:extLst>
            <c:ext xmlns:c16="http://schemas.microsoft.com/office/drawing/2014/chart" uri="{C3380CC4-5D6E-409C-BE32-E72D297353CC}">
              <c16:uniqueId val="{00000000-6911-485C-A1F1-B14562EF24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30668</c:v>
                </c:pt>
                <c:pt idx="1">
                  <c:v>24736</c:v>
                </c:pt>
                <c:pt idx="2">
                  <c:v>30559</c:v>
                </c:pt>
                <c:pt idx="3">
                  <c:v>20931</c:v>
                </c:pt>
                <c:pt idx="4">
                  <c:v>28316</c:v>
                </c:pt>
              </c:numCache>
            </c:numRef>
          </c:val>
          <c:smooth val="0"/>
          <c:extLst>
            <c:ext xmlns:c16="http://schemas.microsoft.com/office/drawing/2014/chart" uri="{C3380CC4-5D6E-409C-BE32-E72D297353CC}">
              <c16:uniqueId val="{00000001-6911-485C-A1F1-B14562EF24F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1.83</c:v>
                </c:pt>
                <c:pt idx="1">
                  <c:v>1.8</c:v>
                </c:pt>
                <c:pt idx="2">
                  <c:v>1.84</c:v>
                </c:pt>
                <c:pt idx="3">
                  <c:v>1.71</c:v>
                </c:pt>
                <c:pt idx="4">
                  <c:v>1.69</c:v>
                </c:pt>
              </c:numCache>
            </c:numRef>
          </c:val>
          <c:extLst>
            <c:ext xmlns:c16="http://schemas.microsoft.com/office/drawing/2014/chart" uri="{C3380CC4-5D6E-409C-BE32-E72D297353CC}">
              <c16:uniqueId val="{00000000-317F-4110-AE1D-281DD577AE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14.45</c:v>
                </c:pt>
                <c:pt idx="1">
                  <c:v>15.18</c:v>
                </c:pt>
                <c:pt idx="2">
                  <c:v>15.9</c:v>
                </c:pt>
                <c:pt idx="3">
                  <c:v>14.16</c:v>
                </c:pt>
                <c:pt idx="4">
                  <c:v>14.63</c:v>
                </c:pt>
              </c:numCache>
            </c:numRef>
          </c:val>
          <c:extLst>
            <c:ext xmlns:c16="http://schemas.microsoft.com/office/drawing/2014/chart" uri="{C3380CC4-5D6E-409C-BE32-E72D297353CC}">
              <c16:uniqueId val="{00000001-317F-4110-AE1D-281DD577AE5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1.1200000000000001</c:v>
                </c:pt>
                <c:pt idx="1">
                  <c:v>-0.01</c:v>
                </c:pt>
                <c:pt idx="2">
                  <c:v>0.06</c:v>
                </c:pt>
                <c:pt idx="3">
                  <c:v>-2.38</c:v>
                </c:pt>
                <c:pt idx="4">
                  <c:v>-0.36</c:v>
                </c:pt>
              </c:numCache>
            </c:numRef>
          </c:val>
          <c:smooth val="0"/>
          <c:extLst>
            <c:ext xmlns:c16="http://schemas.microsoft.com/office/drawing/2014/chart" uri="{C3380CC4-5D6E-409C-BE32-E72D297353CC}">
              <c16:uniqueId val="{00000002-317F-4110-AE1D-281DD577AE5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983-403B-AB37-CDF7E28EE31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983-403B-AB37-CDF7E28EE31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983-403B-AB37-CDF7E28EE31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983-403B-AB37-CDF7E28EE31D}"/>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0.24</c:v>
                </c:pt>
                <c:pt idx="2">
                  <c:v>#N/A</c:v>
                </c:pt>
                <c:pt idx="3">
                  <c:v>0.25</c:v>
                </c:pt>
                <c:pt idx="4">
                  <c:v>#N/A</c:v>
                </c:pt>
                <c:pt idx="5">
                  <c:v>0.27</c:v>
                </c:pt>
                <c:pt idx="6">
                  <c:v>#N/A</c:v>
                </c:pt>
                <c:pt idx="7">
                  <c:v>0.27</c:v>
                </c:pt>
                <c:pt idx="8">
                  <c:v>#N/A</c:v>
                </c:pt>
                <c:pt idx="9">
                  <c:v>0.27</c:v>
                </c:pt>
              </c:numCache>
            </c:numRef>
          </c:val>
          <c:extLst>
            <c:ext xmlns:c16="http://schemas.microsoft.com/office/drawing/2014/chart" uri="{C3380CC4-5D6E-409C-BE32-E72D297353CC}">
              <c16:uniqueId val="{00000004-F983-403B-AB37-CDF7E28EE31D}"/>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0.54</c:v>
                </c:pt>
                <c:pt idx="2">
                  <c:v>#N/A</c:v>
                </c:pt>
                <c:pt idx="3">
                  <c:v>0.87</c:v>
                </c:pt>
                <c:pt idx="4">
                  <c:v>#N/A</c:v>
                </c:pt>
                <c:pt idx="5">
                  <c:v>0.65</c:v>
                </c:pt>
                <c:pt idx="6">
                  <c:v>#N/A</c:v>
                </c:pt>
                <c:pt idx="7">
                  <c:v>0.65</c:v>
                </c:pt>
                <c:pt idx="8">
                  <c:v>#N/A</c:v>
                </c:pt>
                <c:pt idx="9">
                  <c:v>0.66</c:v>
                </c:pt>
              </c:numCache>
            </c:numRef>
          </c:val>
          <c:extLst>
            <c:ext xmlns:c16="http://schemas.microsoft.com/office/drawing/2014/chart" uri="{C3380CC4-5D6E-409C-BE32-E72D297353CC}">
              <c16:uniqueId val="{00000005-F983-403B-AB37-CDF7E28EE31D}"/>
            </c:ext>
          </c:extLst>
        </c:ser>
        <c:ser>
          <c:idx val="6"/>
          <c:order val="6"/>
          <c:tx>
            <c:strRef>
              <c:f>データシート!$A$33</c:f>
              <c:strCache>
                <c:ptCount val="1"/>
                <c:pt idx="0">
                  <c:v>下水道等事業会計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1.45</c:v>
                </c:pt>
                <c:pt idx="2">
                  <c:v>#N/A</c:v>
                </c:pt>
                <c:pt idx="3">
                  <c:v>1.55</c:v>
                </c:pt>
                <c:pt idx="4">
                  <c:v>#N/A</c:v>
                </c:pt>
                <c:pt idx="5">
                  <c:v>1.28</c:v>
                </c:pt>
                <c:pt idx="6">
                  <c:v>#N/A</c:v>
                </c:pt>
                <c:pt idx="7">
                  <c:v>1.3</c:v>
                </c:pt>
                <c:pt idx="8">
                  <c:v>#N/A</c:v>
                </c:pt>
                <c:pt idx="9">
                  <c:v>1.4</c:v>
                </c:pt>
              </c:numCache>
            </c:numRef>
          </c:val>
          <c:extLst>
            <c:ext xmlns:c16="http://schemas.microsoft.com/office/drawing/2014/chart" uri="{C3380CC4-5D6E-409C-BE32-E72D297353CC}">
              <c16:uniqueId val="{00000006-F983-403B-AB37-CDF7E28EE31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1.82</c:v>
                </c:pt>
                <c:pt idx="2">
                  <c:v>#N/A</c:v>
                </c:pt>
                <c:pt idx="3">
                  <c:v>1.79</c:v>
                </c:pt>
                <c:pt idx="4">
                  <c:v>#N/A</c:v>
                </c:pt>
                <c:pt idx="5">
                  <c:v>1.83</c:v>
                </c:pt>
                <c:pt idx="6">
                  <c:v>#N/A</c:v>
                </c:pt>
                <c:pt idx="7">
                  <c:v>1.71</c:v>
                </c:pt>
                <c:pt idx="8">
                  <c:v>#N/A</c:v>
                </c:pt>
                <c:pt idx="9">
                  <c:v>1.68</c:v>
                </c:pt>
              </c:numCache>
            </c:numRef>
          </c:val>
          <c:extLst>
            <c:ext xmlns:c16="http://schemas.microsoft.com/office/drawing/2014/chart" uri="{C3380CC4-5D6E-409C-BE32-E72D297353CC}">
              <c16:uniqueId val="{00000007-F983-403B-AB37-CDF7E28EE31D}"/>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0.31</c:v>
                </c:pt>
                <c:pt idx="2">
                  <c:v>#N/A</c:v>
                </c:pt>
                <c:pt idx="3">
                  <c:v>0.45</c:v>
                </c:pt>
                <c:pt idx="4">
                  <c:v>#N/A</c:v>
                </c:pt>
                <c:pt idx="5">
                  <c:v>1.71</c:v>
                </c:pt>
                <c:pt idx="6">
                  <c:v>#N/A</c:v>
                </c:pt>
                <c:pt idx="7">
                  <c:v>1.79</c:v>
                </c:pt>
                <c:pt idx="8">
                  <c:v>#N/A</c:v>
                </c:pt>
                <c:pt idx="9">
                  <c:v>1.82</c:v>
                </c:pt>
              </c:numCache>
            </c:numRef>
          </c:val>
          <c:extLst>
            <c:ext xmlns:c16="http://schemas.microsoft.com/office/drawing/2014/chart" uri="{C3380CC4-5D6E-409C-BE32-E72D297353CC}">
              <c16:uniqueId val="{00000008-F983-403B-AB37-CDF7E28EE31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8.2100000000000009</c:v>
                </c:pt>
                <c:pt idx="2">
                  <c:v>#N/A</c:v>
                </c:pt>
                <c:pt idx="3">
                  <c:v>8.41</c:v>
                </c:pt>
                <c:pt idx="4">
                  <c:v>#N/A</c:v>
                </c:pt>
                <c:pt idx="5">
                  <c:v>9.65</c:v>
                </c:pt>
                <c:pt idx="6">
                  <c:v>#N/A</c:v>
                </c:pt>
                <c:pt idx="7">
                  <c:v>7.85</c:v>
                </c:pt>
                <c:pt idx="8">
                  <c:v>#N/A</c:v>
                </c:pt>
                <c:pt idx="9">
                  <c:v>6.68</c:v>
                </c:pt>
              </c:numCache>
            </c:numRef>
          </c:val>
          <c:extLst>
            <c:ext xmlns:c16="http://schemas.microsoft.com/office/drawing/2014/chart" uri="{C3380CC4-5D6E-409C-BE32-E72D297353CC}">
              <c16:uniqueId val="{00000009-F983-403B-AB37-CDF7E28EE31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8143</c:v>
                </c:pt>
                <c:pt idx="5">
                  <c:v>8487</c:v>
                </c:pt>
                <c:pt idx="8">
                  <c:v>8784</c:v>
                </c:pt>
                <c:pt idx="11">
                  <c:v>8100</c:v>
                </c:pt>
                <c:pt idx="14">
                  <c:v>7704</c:v>
                </c:pt>
              </c:numCache>
            </c:numRef>
          </c:val>
          <c:extLst>
            <c:ext xmlns:c16="http://schemas.microsoft.com/office/drawing/2014/chart" uri="{C3380CC4-5D6E-409C-BE32-E72D297353CC}">
              <c16:uniqueId val="{00000000-551D-4BA6-91B2-597B67D764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51D-4BA6-91B2-597B67D764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78</c:v>
                </c:pt>
                <c:pt idx="3">
                  <c:v>78</c:v>
                </c:pt>
                <c:pt idx="6">
                  <c:v>78</c:v>
                </c:pt>
                <c:pt idx="9">
                  <c:v>99</c:v>
                </c:pt>
                <c:pt idx="12">
                  <c:v>99</c:v>
                </c:pt>
              </c:numCache>
            </c:numRef>
          </c:val>
          <c:extLst>
            <c:ext xmlns:c16="http://schemas.microsoft.com/office/drawing/2014/chart" uri="{C3380CC4-5D6E-409C-BE32-E72D297353CC}">
              <c16:uniqueId val="{00000002-551D-4BA6-91B2-597B67D764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1D-4BA6-91B2-597B67D764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2018</c:v>
                </c:pt>
                <c:pt idx="3">
                  <c:v>2014</c:v>
                </c:pt>
                <c:pt idx="6">
                  <c:v>1977</c:v>
                </c:pt>
                <c:pt idx="9">
                  <c:v>1552</c:v>
                </c:pt>
                <c:pt idx="12">
                  <c:v>1386</c:v>
                </c:pt>
              </c:numCache>
            </c:numRef>
          </c:val>
          <c:extLst>
            <c:ext xmlns:c16="http://schemas.microsoft.com/office/drawing/2014/chart" uri="{C3380CC4-5D6E-409C-BE32-E72D297353CC}">
              <c16:uniqueId val="{00000004-551D-4BA6-91B2-597B67D764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1D-4BA6-91B2-597B67D764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1D-4BA6-91B2-597B67D764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4649</c:v>
                </c:pt>
                <c:pt idx="3">
                  <c:v>4826</c:v>
                </c:pt>
                <c:pt idx="6">
                  <c:v>4861</c:v>
                </c:pt>
                <c:pt idx="9">
                  <c:v>5048</c:v>
                </c:pt>
                <c:pt idx="12">
                  <c:v>5107</c:v>
                </c:pt>
              </c:numCache>
            </c:numRef>
          </c:val>
          <c:extLst>
            <c:ext xmlns:c16="http://schemas.microsoft.com/office/drawing/2014/chart" uri="{C3380CC4-5D6E-409C-BE32-E72D297353CC}">
              <c16:uniqueId val="{00000007-551D-4BA6-91B2-597B67D764E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-1398</c:v>
                </c:pt>
                <c:pt idx="2">
                  <c:v>#N/A</c:v>
                </c:pt>
                <c:pt idx="3">
                  <c:v>#N/A</c:v>
                </c:pt>
                <c:pt idx="4">
                  <c:v>-1569</c:v>
                </c:pt>
                <c:pt idx="5">
                  <c:v>#N/A</c:v>
                </c:pt>
                <c:pt idx="6">
                  <c:v>#N/A</c:v>
                </c:pt>
                <c:pt idx="7">
                  <c:v>-1868</c:v>
                </c:pt>
                <c:pt idx="8">
                  <c:v>#N/A</c:v>
                </c:pt>
                <c:pt idx="9">
                  <c:v>#N/A</c:v>
                </c:pt>
                <c:pt idx="10">
                  <c:v>-1401</c:v>
                </c:pt>
                <c:pt idx="11">
                  <c:v>#N/A</c:v>
                </c:pt>
                <c:pt idx="12">
                  <c:v>#N/A</c:v>
                </c:pt>
                <c:pt idx="13">
                  <c:v>-1112</c:v>
                </c:pt>
                <c:pt idx="14">
                  <c:v>#N/A</c:v>
                </c:pt>
              </c:numCache>
            </c:numRef>
          </c:val>
          <c:smooth val="0"/>
          <c:extLst>
            <c:ext xmlns:c16="http://schemas.microsoft.com/office/drawing/2014/chart" uri="{C3380CC4-5D6E-409C-BE32-E72D297353CC}">
              <c16:uniqueId val="{00000008-551D-4BA6-91B2-597B67D764E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60506</c:v>
                </c:pt>
                <c:pt idx="5">
                  <c:v>58579</c:v>
                </c:pt>
                <c:pt idx="8">
                  <c:v>56152</c:v>
                </c:pt>
                <c:pt idx="11">
                  <c:v>54220</c:v>
                </c:pt>
                <c:pt idx="14">
                  <c:v>54572</c:v>
                </c:pt>
              </c:numCache>
            </c:numRef>
          </c:val>
          <c:extLst>
            <c:ext xmlns:c16="http://schemas.microsoft.com/office/drawing/2014/chart" uri="{C3380CC4-5D6E-409C-BE32-E72D297353CC}">
              <c16:uniqueId val="{00000000-2D4C-4669-AB55-2D657D2686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23940</c:v>
                </c:pt>
                <c:pt idx="5">
                  <c:v>25174</c:v>
                </c:pt>
                <c:pt idx="8">
                  <c:v>23098</c:v>
                </c:pt>
                <c:pt idx="11">
                  <c:v>21501</c:v>
                </c:pt>
                <c:pt idx="14">
                  <c:v>19360</c:v>
                </c:pt>
              </c:numCache>
            </c:numRef>
          </c:val>
          <c:extLst>
            <c:ext xmlns:c16="http://schemas.microsoft.com/office/drawing/2014/chart" uri="{C3380CC4-5D6E-409C-BE32-E72D297353CC}">
              <c16:uniqueId val="{00000001-2D4C-4669-AB55-2D657D2686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18800</c:v>
                </c:pt>
                <c:pt idx="5">
                  <c:v>20627</c:v>
                </c:pt>
                <c:pt idx="8">
                  <c:v>22103</c:v>
                </c:pt>
                <c:pt idx="11">
                  <c:v>22497</c:v>
                </c:pt>
                <c:pt idx="14">
                  <c:v>23660</c:v>
                </c:pt>
              </c:numCache>
            </c:numRef>
          </c:val>
          <c:extLst>
            <c:ext xmlns:c16="http://schemas.microsoft.com/office/drawing/2014/chart" uri="{C3380CC4-5D6E-409C-BE32-E72D297353CC}">
              <c16:uniqueId val="{00000002-2D4C-4669-AB55-2D657D2686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4C-4669-AB55-2D657D2686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4C-4669-AB55-2D657D2686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7</c:v>
                </c:pt>
                <c:pt idx="6">
                  <c:v>54</c:v>
                </c:pt>
                <c:pt idx="9">
                  <c:v>53</c:v>
                </c:pt>
                <c:pt idx="12">
                  <c:v>62</c:v>
                </c:pt>
              </c:numCache>
            </c:numRef>
          </c:val>
          <c:extLst>
            <c:ext xmlns:c16="http://schemas.microsoft.com/office/drawing/2014/chart" uri="{C3380CC4-5D6E-409C-BE32-E72D297353CC}">
              <c16:uniqueId val="{00000005-2D4C-4669-AB55-2D657D2686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10006</c:v>
                </c:pt>
                <c:pt idx="3">
                  <c:v>10246</c:v>
                </c:pt>
                <c:pt idx="6">
                  <c:v>10436</c:v>
                </c:pt>
                <c:pt idx="9">
                  <c:v>9901</c:v>
                </c:pt>
                <c:pt idx="12">
                  <c:v>9840</c:v>
                </c:pt>
              </c:numCache>
            </c:numRef>
          </c:val>
          <c:extLst>
            <c:ext xmlns:c16="http://schemas.microsoft.com/office/drawing/2014/chart" uri="{C3380CC4-5D6E-409C-BE32-E72D297353CC}">
              <c16:uniqueId val="{00000006-2D4C-4669-AB55-2D657D2686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D4C-4669-AB55-2D657D2686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17752</c:v>
                </c:pt>
                <c:pt idx="3">
                  <c:v>16516</c:v>
                </c:pt>
                <c:pt idx="6">
                  <c:v>14527</c:v>
                </c:pt>
                <c:pt idx="9">
                  <c:v>12775</c:v>
                </c:pt>
                <c:pt idx="12">
                  <c:v>11204</c:v>
                </c:pt>
              </c:numCache>
            </c:numRef>
          </c:val>
          <c:extLst>
            <c:ext xmlns:c16="http://schemas.microsoft.com/office/drawing/2014/chart" uri="{C3380CC4-5D6E-409C-BE32-E72D297353CC}">
              <c16:uniqueId val="{00000008-2D4C-4669-AB55-2D657D2686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1910</c:v>
                </c:pt>
                <c:pt idx="3">
                  <c:v>1592</c:v>
                </c:pt>
                <c:pt idx="6">
                  <c:v>1876</c:v>
                </c:pt>
                <c:pt idx="9">
                  <c:v>1570</c:v>
                </c:pt>
                <c:pt idx="12">
                  <c:v>1612</c:v>
                </c:pt>
              </c:numCache>
            </c:numRef>
          </c:val>
          <c:extLst>
            <c:ext xmlns:c16="http://schemas.microsoft.com/office/drawing/2014/chart" uri="{C3380CC4-5D6E-409C-BE32-E72D297353CC}">
              <c16:uniqueId val="{00000009-2D4C-4669-AB55-2D657D2686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58841</c:v>
                </c:pt>
                <c:pt idx="3">
                  <c:v>56424</c:v>
                </c:pt>
                <c:pt idx="6">
                  <c:v>53655</c:v>
                </c:pt>
                <c:pt idx="9">
                  <c:v>50829</c:v>
                </c:pt>
                <c:pt idx="12">
                  <c:v>50002</c:v>
                </c:pt>
              </c:numCache>
            </c:numRef>
          </c:val>
          <c:extLst>
            <c:ext xmlns:c16="http://schemas.microsoft.com/office/drawing/2014/chart" uri="{C3380CC4-5D6E-409C-BE32-E72D297353CC}">
              <c16:uniqueId val="{0000000A-2D4C-4669-AB55-2D657D26865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D4C-4669-AB55-2D657D26865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8127</c:v>
                </c:pt>
                <c:pt idx="1">
                  <c:v>7398</c:v>
                </c:pt>
                <c:pt idx="2">
                  <c:v>7668</c:v>
                </c:pt>
              </c:numCache>
            </c:numRef>
          </c:val>
          <c:extLst>
            <c:ext xmlns:c16="http://schemas.microsoft.com/office/drawing/2014/chart" uri="{C3380CC4-5D6E-409C-BE32-E72D297353CC}">
              <c16:uniqueId val="{00000000-7592-44E9-A091-9D349C52B6A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7592-44E9-A091-9D349C52B6A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13298</c:v>
                </c:pt>
                <c:pt idx="1">
                  <c:v>14297</c:v>
                </c:pt>
                <c:pt idx="2">
                  <c:v>15229</c:v>
                </c:pt>
              </c:numCache>
            </c:numRef>
          </c:val>
          <c:extLst>
            <c:ext xmlns:c16="http://schemas.microsoft.com/office/drawing/2014/chart" uri="{C3380CC4-5D6E-409C-BE32-E72D297353CC}">
              <c16:uniqueId val="{00000002-7592-44E9-A091-9D349C52B6A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282,362
278,717
76.49
92,519,744
90,516,803
883,824
52,418,582
50,002,023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年度までは普通交付税の不交付団体となっていたが、税収の落ち込みや社会福祉関係経費等の経常経費が増加し、平成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年度からは交付団体に転じて</a:t>
          </a:r>
          <a:r>
            <a:rPr kumimoji="1" lang="ja-JP" altLang="en-US" sz="1100" strike="noStrike" baseline="0">
              <a:solidFill>
                <a:srgbClr val="000000"/>
              </a:solidFill>
              <a:effectLst/>
              <a:latin typeface="ＭＳ ゴシック" panose="020B0609070205080204" pitchFamily="49" charset="-128"/>
              <a:ea typeface="ＭＳ ゴシック" panose="020B0609070205080204" pitchFamily="49" charset="-128"/>
              <a:cs typeface="+mn-cs"/>
            </a:rPr>
            <a:t>おり、</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財政力指数は近年</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0.97</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程度で推移している。</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引き続き行財政改革のさらなる推進や税等の徴収強化等により、自立した財政運営に努める。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116840</xdr:rowOff>
    </xdr:to>
    <xdr:cxnSp macro="">
      <xdr:nvCxnSpPr>
        <xdr:cNvPr id="62" name="直線コネクタ 61"/>
        <xdr:cNvCxnSpPr/>
      </xdr:nvCxnSpPr>
      <xdr:spPr>
        <a:xfrm flipV="1">
          <a:off x="4953000" y="623697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129540</xdr:rowOff>
    </xdr:from>
    <xdr:to>
      <xdr:col>23</xdr:col>
      <xdr:colOff>133350</xdr:colOff>
      <xdr:row>39</xdr:row>
      <xdr:rowOff>129540</xdr:rowOff>
    </xdr:to>
    <xdr:cxnSp macro="">
      <xdr:nvCxnSpPr>
        <xdr:cNvPr id="67" name="直線コネクタ 66"/>
        <xdr:cNvCxnSpPr/>
      </xdr:nvCxnSpPr>
      <xdr:spPr>
        <a:xfrm>
          <a:off x="4114800" y="68160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129540</xdr:rowOff>
    </xdr:from>
    <xdr:to>
      <xdr:col>19</xdr:col>
      <xdr:colOff>133350</xdr:colOff>
      <xdr:row>39</xdr:row>
      <xdr:rowOff>129540</xdr:rowOff>
    </xdr:to>
    <xdr:cxnSp macro="">
      <xdr:nvCxnSpPr>
        <xdr:cNvPr id="70" name="直線コネクタ 69"/>
        <xdr:cNvCxnSpPr/>
      </xdr:nvCxnSpPr>
      <xdr:spPr>
        <a:xfrm>
          <a:off x="3225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39387</xdr:rowOff>
    </xdr:from>
    <xdr:ext cx="736600" cy="259045"/>
    <xdr:sp macro="" textlink="">
      <xdr:nvSpPr>
        <xdr:cNvPr id="72" name="テキスト ボックス 71"/>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129540</xdr:rowOff>
    </xdr:from>
    <xdr:to>
      <xdr:col>15</xdr:col>
      <xdr:colOff>82550</xdr:colOff>
      <xdr:row>39</xdr:row>
      <xdr:rowOff>153670</xdr:rowOff>
    </xdr:to>
    <xdr:cxnSp macro="">
      <xdr:nvCxnSpPr>
        <xdr:cNvPr id="73" name="直線コネクタ 72"/>
        <xdr:cNvCxnSpPr/>
      </xdr:nvCxnSpPr>
      <xdr:spPr>
        <a:xfrm flipV="1">
          <a:off x="2336800" y="681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1270</xdr:rowOff>
    </xdr:from>
    <xdr:to>
      <xdr:col>15</xdr:col>
      <xdr:colOff>133350</xdr:colOff>
      <xdr:row>41</xdr:row>
      <xdr:rowOff>102870</xdr:rowOff>
    </xdr:to>
    <xdr:sp macro="" textlink="">
      <xdr:nvSpPr>
        <xdr:cNvPr id="74" name="フローチャート: 判断 73"/>
        <xdr:cNvSpPr/>
      </xdr:nvSpPr>
      <xdr:spPr>
        <a:xfrm>
          <a:off x="3175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87647</xdr:rowOff>
    </xdr:from>
    <xdr:ext cx="762000" cy="259045"/>
    <xdr:sp macro="" textlink="">
      <xdr:nvSpPr>
        <xdr:cNvPr id="75" name="テキスト ボックス 74"/>
        <xdr:cNvSpPr txBox="1"/>
      </xdr:nvSpPr>
      <xdr:spPr>
        <a:xfrm>
          <a:off x="2844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153670</xdr:rowOff>
    </xdr:from>
    <xdr:to>
      <xdr:col>11</xdr:col>
      <xdr:colOff>31750</xdr:colOff>
      <xdr:row>40</xdr:row>
      <xdr:rowOff>6350</xdr:rowOff>
    </xdr:to>
    <xdr:cxnSp macro="">
      <xdr:nvCxnSpPr>
        <xdr:cNvPr id="76" name="直線コネクタ 75"/>
        <xdr:cNvCxnSpPr/>
      </xdr:nvCxnSpPr>
      <xdr:spPr>
        <a:xfrm flipV="1">
          <a:off x="1447800" y="68402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7" name="フローチャート: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78" name="テキスト ボックス 77"/>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78740</xdr:rowOff>
    </xdr:from>
    <xdr:to>
      <xdr:col>23</xdr:col>
      <xdr:colOff>184150</xdr:colOff>
      <xdr:row>40</xdr:row>
      <xdr:rowOff>8890</xdr:rowOff>
    </xdr:to>
    <xdr:sp macro="" textlink="">
      <xdr:nvSpPr>
        <xdr:cNvPr id="86" name="楕円 85"/>
        <xdr:cNvSpPr/>
      </xdr:nvSpPr>
      <xdr:spPr>
        <a:xfrm>
          <a:off x="4902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95267</xdr:rowOff>
    </xdr:from>
    <xdr:ext cx="762000" cy="259045"/>
    <xdr:sp macro="" textlink="">
      <xdr:nvSpPr>
        <xdr:cNvPr id="87" name="財政力該当値テキスト"/>
        <xdr:cNvSpPr txBox="1"/>
      </xdr:nvSpPr>
      <xdr:spPr>
        <a:xfrm>
          <a:off x="5041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78740</xdr:rowOff>
    </xdr:from>
    <xdr:to>
      <xdr:col>19</xdr:col>
      <xdr:colOff>184150</xdr:colOff>
      <xdr:row>40</xdr:row>
      <xdr:rowOff>8890</xdr:rowOff>
    </xdr:to>
    <xdr:sp macro="" textlink="">
      <xdr:nvSpPr>
        <xdr:cNvPr id="88" name="楕円 87"/>
        <xdr:cNvSpPr/>
      </xdr:nvSpPr>
      <xdr:spPr>
        <a:xfrm>
          <a:off x="4064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19067</xdr:rowOff>
    </xdr:from>
    <xdr:ext cx="736600" cy="259045"/>
    <xdr:sp macro="" textlink="">
      <xdr:nvSpPr>
        <xdr:cNvPr id="89" name="テキスト ボックス 88"/>
        <xdr:cNvSpPr txBox="1"/>
      </xdr:nvSpPr>
      <xdr:spPr>
        <a:xfrm>
          <a:off x="3733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78740</xdr:rowOff>
    </xdr:from>
    <xdr:to>
      <xdr:col>15</xdr:col>
      <xdr:colOff>133350</xdr:colOff>
      <xdr:row>40</xdr:row>
      <xdr:rowOff>8890</xdr:rowOff>
    </xdr:to>
    <xdr:sp macro="" textlink="">
      <xdr:nvSpPr>
        <xdr:cNvPr id="90" name="楕円 89"/>
        <xdr:cNvSpPr/>
      </xdr:nvSpPr>
      <xdr:spPr>
        <a:xfrm>
          <a:off x="3175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19067</xdr:rowOff>
    </xdr:from>
    <xdr:ext cx="762000" cy="259045"/>
    <xdr:sp macro="" textlink="">
      <xdr:nvSpPr>
        <xdr:cNvPr id="91" name="テキスト ボックス 90"/>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102870</xdr:rowOff>
    </xdr:from>
    <xdr:to>
      <xdr:col>11</xdr:col>
      <xdr:colOff>82550</xdr:colOff>
      <xdr:row>40</xdr:row>
      <xdr:rowOff>33020</xdr:rowOff>
    </xdr:to>
    <xdr:sp macro="" textlink="">
      <xdr:nvSpPr>
        <xdr:cNvPr id="92" name="楕円 91"/>
        <xdr:cNvSpPr/>
      </xdr:nvSpPr>
      <xdr:spPr>
        <a:xfrm>
          <a:off x="2286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43197</xdr:rowOff>
    </xdr:from>
    <xdr:ext cx="762000" cy="259045"/>
    <xdr:sp macro="" textlink="">
      <xdr:nvSpPr>
        <xdr:cNvPr id="93" name="テキスト ボックス 92"/>
        <xdr:cNvSpPr txBox="1"/>
      </xdr:nvSpPr>
      <xdr:spPr>
        <a:xfrm>
          <a:off x="1955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4" name="楕円 93"/>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5" name="テキスト ボックス 94"/>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経常経費充当一般財源は、</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障害者自立支援給付金等の扶助費や、</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高齢化に伴い後期・介護特会への繰出金が増額となったことにより、総額で</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14.2</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億円の増となった。一方、経常一般財源は、固定資産税、地方特例交付金</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、地方交付税</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等が増額となった</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ほか、臨時財政対策債の増額等により</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、総額で</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24.4</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億円の増とな</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、経常経費充当一般財源の伸び以上に経常一般財源</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増額したため、経常収支比率は</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し</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92.8</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％となった。</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15748</xdr:rowOff>
    </xdr:from>
    <xdr:to>
      <xdr:col>23</xdr:col>
      <xdr:colOff>133350</xdr:colOff>
      <xdr:row>67</xdr:row>
      <xdr:rowOff>123444</xdr:rowOff>
    </xdr:to>
    <xdr:cxnSp macro="">
      <xdr:nvCxnSpPr>
        <xdr:cNvPr id="123" name="直線コネクタ 122"/>
        <xdr:cNvCxnSpPr/>
      </xdr:nvCxnSpPr>
      <xdr:spPr>
        <a:xfrm flipV="1">
          <a:off x="4953000" y="10302748"/>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95521</xdr:rowOff>
    </xdr:from>
    <xdr:ext cx="762000" cy="259045"/>
    <xdr:sp macro="" textlink="">
      <xdr:nvSpPr>
        <xdr:cNvPr id="124" name="財政構造の弾力性最小値テキスト"/>
        <xdr:cNvSpPr txBox="1"/>
      </xdr:nvSpPr>
      <xdr:spPr>
        <a:xfrm>
          <a:off x="5041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123444</xdr:rowOff>
    </xdr:from>
    <xdr:to>
      <xdr:col>24</xdr:col>
      <xdr:colOff>12700</xdr:colOff>
      <xdr:row>67</xdr:row>
      <xdr:rowOff>123444</xdr:rowOff>
    </xdr:to>
    <xdr:cxnSp macro="">
      <xdr:nvCxnSpPr>
        <xdr:cNvPr id="125" name="直線コネクタ 124"/>
        <xdr:cNvCxnSpPr/>
      </xdr:nvCxnSpPr>
      <xdr:spPr>
        <a:xfrm>
          <a:off x="4864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102125</xdr:rowOff>
    </xdr:from>
    <xdr:ext cx="762000" cy="259045"/>
    <xdr:sp macro="" textlink="">
      <xdr:nvSpPr>
        <xdr:cNvPr id="126"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15748</xdr:rowOff>
    </xdr:from>
    <xdr:to>
      <xdr:col>24</xdr:col>
      <xdr:colOff>12700</xdr:colOff>
      <xdr:row>60</xdr:row>
      <xdr:rowOff>15748</xdr:rowOff>
    </xdr:to>
    <xdr:cxnSp macro="">
      <xdr:nvCxnSpPr>
        <xdr:cNvPr id="127" name="直線コネクタ 126"/>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27178</xdr:rowOff>
    </xdr:from>
    <xdr:to>
      <xdr:col>23</xdr:col>
      <xdr:colOff>133350</xdr:colOff>
      <xdr:row>65</xdr:row>
      <xdr:rowOff>104394</xdr:rowOff>
    </xdr:to>
    <xdr:cxnSp macro="">
      <xdr:nvCxnSpPr>
        <xdr:cNvPr id="128" name="直線コネクタ 127"/>
        <xdr:cNvCxnSpPr/>
      </xdr:nvCxnSpPr>
      <xdr:spPr>
        <a:xfrm flipV="1">
          <a:off x="4114800" y="1117142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29" name="財政構造の弾力性平均値テキスト"/>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0" name="フローチャート: 判断 129"/>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75438</xdr:rowOff>
    </xdr:from>
    <xdr:to>
      <xdr:col>19</xdr:col>
      <xdr:colOff>133350</xdr:colOff>
      <xdr:row>65</xdr:row>
      <xdr:rowOff>104394</xdr:rowOff>
    </xdr:to>
    <xdr:cxnSp macro="">
      <xdr:nvCxnSpPr>
        <xdr:cNvPr id="131" name="直線コネクタ 130"/>
        <xdr:cNvCxnSpPr/>
      </xdr:nvCxnSpPr>
      <xdr:spPr>
        <a:xfrm>
          <a:off x="3225800" y="112196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2" name="フローチャート: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3" name="テキスト ボックス 132"/>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160020</xdr:rowOff>
    </xdr:from>
    <xdr:to>
      <xdr:col>15</xdr:col>
      <xdr:colOff>82550</xdr:colOff>
      <xdr:row>65</xdr:row>
      <xdr:rowOff>75438</xdr:rowOff>
    </xdr:to>
    <xdr:cxnSp macro="">
      <xdr:nvCxnSpPr>
        <xdr:cNvPr id="134" name="直線コネクタ 133"/>
        <xdr:cNvCxnSpPr/>
      </xdr:nvCxnSpPr>
      <xdr:spPr>
        <a:xfrm>
          <a:off x="2336800" y="111328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123698</xdr:rowOff>
    </xdr:from>
    <xdr:to>
      <xdr:col>15</xdr:col>
      <xdr:colOff>133350</xdr:colOff>
      <xdr:row>65</xdr:row>
      <xdr:rowOff>53848</xdr:rowOff>
    </xdr:to>
    <xdr:sp macro="" textlink="">
      <xdr:nvSpPr>
        <xdr:cNvPr id="135" name="フローチャート: 判断 134"/>
        <xdr:cNvSpPr/>
      </xdr:nvSpPr>
      <xdr:spPr>
        <a:xfrm>
          <a:off x="3175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64025</xdr:rowOff>
    </xdr:from>
    <xdr:ext cx="762000" cy="259045"/>
    <xdr:sp macro="" textlink="">
      <xdr:nvSpPr>
        <xdr:cNvPr id="136" name="テキスト ボックス 135"/>
        <xdr:cNvSpPr txBox="1"/>
      </xdr:nvSpPr>
      <xdr:spPr>
        <a:xfrm>
          <a:off x="2844800" y="1086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5588</xdr:rowOff>
    </xdr:from>
    <xdr:to>
      <xdr:col>11</xdr:col>
      <xdr:colOff>31750</xdr:colOff>
      <xdr:row>64</xdr:row>
      <xdr:rowOff>160020</xdr:rowOff>
    </xdr:to>
    <xdr:cxnSp macro="">
      <xdr:nvCxnSpPr>
        <xdr:cNvPr id="137" name="直線コネクタ 136"/>
        <xdr:cNvCxnSpPr/>
      </xdr:nvCxnSpPr>
      <xdr:spPr>
        <a:xfrm>
          <a:off x="1447800" y="1097838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38" name="フローチャート: 判断 137"/>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39" name="テキスト ボックス 138"/>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0" name="フローチャート: 判断 139"/>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1" name="テキスト ボックス 140"/>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47" name="楕円 146"/>
        <xdr:cNvSpPr/>
      </xdr:nvSpPr>
      <xdr:spPr>
        <a:xfrm>
          <a:off x="49022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119905</xdr:rowOff>
    </xdr:from>
    <xdr:ext cx="762000" cy="259045"/>
    <xdr:sp macro="" textlink="">
      <xdr:nvSpPr>
        <xdr:cNvPr id="148" name="財政構造の弾力性該当値テキスト"/>
        <xdr:cNvSpPr txBox="1"/>
      </xdr:nvSpPr>
      <xdr:spPr>
        <a:xfrm>
          <a:off x="5041900" y="1109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53594</xdr:rowOff>
    </xdr:from>
    <xdr:to>
      <xdr:col>19</xdr:col>
      <xdr:colOff>184150</xdr:colOff>
      <xdr:row>65</xdr:row>
      <xdr:rowOff>155194</xdr:rowOff>
    </xdr:to>
    <xdr:sp macro="" textlink="">
      <xdr:nvSpPr>
        <xdr:cNvPr id="149" name="楕円 148"/>
        <xdr:cNvSpPr/>
      </xdr:nvSpPr>
      <xdr:spPr>
        <a:xfrm>
          <a:off x="4064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139971</xdr:rowOff>
    </xdr:from>
    <xdr:ext cx="736600" cy="259045"/>
    <xdr:sp macro="" textlink="">
      <xdr:nvSpPr>
        <xdr:cNvPr id="150" name="テキスト ボックス 149"/>
        <xdr:cNvSpPr txBox="1"/>
      </xdr:nvSpPr>
      <xdr:spPr>
        <a:xfrm>
          <a:off x="3733800" y="1128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24638</xdr:rowOff>
    </xdr:from>
    <xdr:to>
      <xdr:col>15</xdr:col>
      <xdr:colOff>133350</xdr:colOff>
      <xdr:row>65</xdr:row>
      <xdr:rowOff>126238</xdr:rowOff>
    </xdr:to>
    <xdr:sp macro="" textlink="">
      <xdr:nvSpPr>
        <xdr:cNvPr id="151" name="楕円 150"/>
        <xdr:cNvSpPr/>
      </xdr:nvSpPr>
      <xdr:spPr>
        <a:xfrm>
          <a:off x="3175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111015</xdr:rowOff>
    </xdr:from>
    <xdr:ext cx="762000" cy="259045"/>
    <xdr:sp macro="" textlink="">
      <xdr:nvSpPr>
        <xdr:cNvPr id="152" name="テキスト ボックス 151"/>
        <xdr:cNvSpPr txBox="1"/>
      </xdr:nvSpPr>
      <xdr:spPr>
        <a:xfrm>
          <a:off x="2844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109220</xdr:rowOff>
    </xdr:from>
    <xdr:to>
      <xdr:col>11</xdr:col>
      <xdr:colOff>82550</xdr:colOff>
      <xdr:row>65</xdr:row>
      <xdr:rowOff>39370</xdr:rowOff>
    </xdr:to>
    <xdr:sp macro="" textlink="">
      <xdr:nvSpPr>
        <xdr:cNvPr id="153" name="楕円 152"/>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54" name="テキスト ボックス 153"/>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55" name="楕円 154"/>
        <xdr:cNvSpPr/>
      </xdr:nvSpPr>
      <xdr:spPr>
        <a:xfrm>
          <a:off x="1397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66565</xdr:rowOff>
    </xdr:from>
    <xdr:ext cx="762000" cy="259045"/>
    <xdr:sp macro="" textlink="">
      <xdr:nvSpPr>
        <xdr:cNvPr id="156" name="テキスト ボックス 155"/>
        <xdr:cNvSpPr txBox="1"/>
      </xdr:nvSpPr>
      <xdr:spPr>
        <a:xfrm>
          <a:off x="1066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[113,300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人事院勧告の反映や職員数の増等により人件費が増となった結果、人口１人当たりの決算額も増加している。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今後も職員の適正配置等による人件費の適正化、ビルド＆スクラップの推進による物件費の抑制を基本に、経常経費の効率化を図る。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16131</xdr:rowOff>
    </xdr:from>
    <xdr:to>
      <xdr:col>23</xdr:col>
      <xdr:colOff>133350</xdr:colOff>
      <xdr:row>89</xdr:row>
      <xdr:rowOff>162147</xdr:rowOff>
    </xdr:to>
    <xdr:cxnSp macro="">
      <xdr:nvCxnSpPr>
        <xdr:cNvPr id="186" name="直線コネクタ 185"/>
        <xdr:cNvCxnSpPr/>
      </xdr:nvCxnSpPr>
      <xdr:spPr>
        <a:xfrm flipV="1">
          <a:off x="4953000" y="13903581"/>
          <a:ext cx="0" cy="1517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134224</xdr:rowOff>
    </xdr:from>
    <xdr:ext cx="762000" cy="259045"/>
    <xdr:sp macro="" textlink="">
      <xdr:nvSpPr>
        <xdr:cNvPr id="187" name="人件費・物件費等の状況最小値テキスト"/>
        <xdr:cNvSpPr txBox="1"/>
      </xdr:nvSpPr>
      <xdr:spPr>
        <a:xfrm>
          <a:off x="5041900" y="1539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162147</xdr:rowOff>
    </xdr:from>
    <xdr:to>
      <xdr:col>24</xdr:col>
      <xdr:colOff>12700</xdr:colOff>
      <xdr:row>89</xdr:row>
      <xdr:rowOff>162147</xdr:rowOff>
    </xdr:to>
    <xdr:cxnSp macro="">
      <xdr:nvCxnSpPr>
        <xdr:cNvPr id="188" name="直線コネクタ 187"/>
        <xdr:cNvCxnSpPr/>
      </xdr:nvCxnSpPr>
      <xdr:spPr>
        <a:xfrm>
          <a:off x="4864100" y="154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102508</xdr:rowOff>
    </xdr:from>
    <xdr:ext cx="762000" cy="259045"/>
    <xdr:sp macro="" textlink="">
      <xdr:nvSpPr>
        <xdr:cNvPr id="189" name="人件費・物件費等の状況最大値テキスト"/>
        <xdr:cNvSpPr txBox="1"/>
      </xdr:nvSpPr>
      <xdr:spPr>
        <a:xfrm>
          <a:off x="5041900" y="1364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16131</xdr:rowOff>
    </xdr:from>
    <xdr:to>
      <xdr:col>24</xdr:col>
      <xdr:colOff>12700</xdr:colOff>
      <xdr:row>81</xdr:row>
      <xdr:rowOff>16131</xdr:rowOff>
    </xdr:to>
    <xdr:cxnSp macro="">
      <xdr:nvCxnSpPr>
        <xdr:cNvPr id="190" name="直線コネクタ 189"/>
        <xdr:cNvCxnSpPr/>
      </xdr:nvCxnSpPr>
      <xdr:spPr>
        <a:xfrm>
          <a:off x="4864100" y="1390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44304</xdr:rowOff>
    </xdr:from>
    <xdr:to>
      <xdr:col>23</xdr:col>
      <xdr:colOff>133350</xdr:colOff>
      <xdr:row>84</xdr:row>
      <xdr:rowOff>68475</xdr:rowOff>
    </xdr:to>
    <xdr:cxnSp macro="">
      <xdr:nvCxnSpPr>
        <xdr:cNvPr id="191" name="直線コネクタ 190"/>
        <xdr:cNvCxnSpPr/>
      </xdr:nvCxnSpPr>
      <xdr:spPr>
        <a:xfrm>
          <a:off x="4114800" y="14446104"/>
          <a:ext cx="838200" cy="2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6090</xdr:rowOff>
    </xdr:from>
    <xdr:ext cx="762000" cy="259045"/>
    <xdr:sp macro="" textlink="">
      <xdr:nvSpPr>
        <xdr:cNvPr id="192" name="人件費・物件費等の状況平均値テキスト"/>
        <xdr:cNvSpPr txBox="1"/>
      </xdr:nvSpPr>
      <xdr:spPr>
        <a:xfrm>
          <a:off x="5041900" y="1423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161013</xdr:rowOff>
    </xdr:from>
    <xdr:to>
      <xdr:col>23</xdr:col>
      <xdr:colOff>184150</xdr:colOff>
      <xdr:row>84</xdr:row>
      <xdr:rowOff>91163</xdr:rowOff>
    </xdr:to>
    <xdr:sp macro="" textlink="">
      <xdr:nvSpPr>
        <xdr:cNvPr id="193" name="フローチャート: 判断 192"/>
        <xdr:cNvSpPr/>
      </xdr:nvSpPr>
      <xdr:spPr>
        <a:xfrm>
          <a:off x="4902200" y="1439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89151</xdr:rowOff>
    </xdr:from>
    <xdr:to>
      <xdr:col>19</xdr:col>
      <xdr:colOff>133350</xdr:colOff>
      <xdr:row>84</xdr:row>
      <xdr:rowOff>44304</xdr:rowOff>
    </xdr:to>
    <xdr:cxnSp macro="">
      <xdr:nvCxnSpPr>
        <xdr:cNvPr id="194" name="直線コネクタ 193"/>
        <xdr:cNvCxnSpPr/>
      </xdr:nvCxnSpPr>
      <xdr:spPr>
        <a:xfrm>
          <a:off x="3225800" y="14319501"/>
          <a:ext cx="889000" cy="12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73702</xdr:rowOff>
    </xdr:from>
    <xdr:to>
      <xdr:col>19</xdr:col>
      <xdr:colOff>184150</xdr:colOff>
      <xdr:row>84</xdr:row>
      <xdr:rowOff>3852</xdr:rowOff>
    </xdr:to>
    <xdr:sp macro="" textlink="">
      <xdr:nvSpPr>
        <xdr:cNvPr id="195" name="フローチャート: 判断 194"/>
        <xdr:cNvSpPr/>
      </xdr:nvSpPr>
      <xdr:spPr>
        <a:xfrm>
          <a:off x="4064000" y="1430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14029</xdr:rowOff>
    </xdr:from>
    <xdr:ext cx="736600" cy="259045"/>
    <xdr:sp macro="" textlink="">
      <xdr:nvSpPr>
        <xdr:cNvPr id="196" name="テキスト ボックス 195"/>
        <xdr:cNvSpPr txBox="1"/>
      </xdr:nvSpPr>
      <xdr:spPr>
        <a:xfrm>
          <a:off x="3733800" y="14072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43264</xdr:rowOff>
    </xdr:from>
    <xdr:to>
      <xdr:col>15</xdr:col>
      <xdr:colOff>82550</xdr:colOff>
      <xdr:row>83</xdr:row>
      <xdr:rowOff>89151</xdr:rowOff>
    </xdr:to>
    <xdr:cxnSp macro="">
      <xdr:nvCxnSpPr>
        <xdr:cNvPr id="197" name="直線コネクタ 196"/>
        <xdr:cNvCxnSpPr/>
      </xdr:nvCxnSpPr>
      <xdr:spPr>
        <a:xfrm>
          <a:off x="2336800" y="14273614"/>
          <a:ext cx="889000" cy="4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54338</xdr:rowOff>
    </xdr:from>
    <xdr:to>
      <xdr:col>15</xdr:col>
      <xdr:colOff>133350</xdr:colOff>
      <xdr:row>83</xdr:row>
      <xdr:rowOff>155938</xdr:rowOff>
    </xdr:to>
    <xdr:sp macro="" textlink="">
      <xdr:nvSpPr>
        <xdr:cNvPr id="198" name="フローチャート: 判断 197"/>
        <xdr:cNvSpPr/>
      </xdr:nvSpPr>
      <xdr:spPr>
        <a:xfrm>
          <a:off x="3175000" y="1428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140715</xdr:rowOff>
    </xdr:from>
    <xdr:ext cx="762000" cy="259045"/>
    <xdr:sp macro="" textlink="">
      <xdr:nvSpPr>
        <xdr:cNvPr id="199" name="テキスト ボックス 198"/>
        <xdr:cNvSpPr txBox="1"/>
      </xdr:nvSpPr>
      <xdr:spPr>
        <a:xfrm>
          <a:off x="2844800" y="1437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155857</xdr:rowOff>
    </xdr:from>
    <xdr:to>
      <xdr:col>11</xdr:col>
      <xdr:colOff>31750</xdr:colOff>
      <xdr:row>83</xdr:row>
      <xdr:rowOff>43264</xdr:rowOff>
    </xdr:to>
    <xdr:cxnSp macro="">
      <xdr:nvCxnSpPr>
        <xdr:cNvPr id="200" name="直線コネクタ 199"/>
        <xdr:cNvCxnSpPr/>
      </xdr:nvCxnSpPr>
      <xdr:spPr>
        <a:xfrm>
          <a:off x="1447800" y="14214757"/>
          <a:ext cx="889000" cy="5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15408</xdr:rowOff>
    </xdr:from>
    <xdr:to>
      <xdr:col>11</xdr:col>
      <xdr:colOff>82550</xdr:colOff>
      <xdr:row>83</xdr:row>
      <xdr:rowOff>117008</xdr:rowOff>
    </xdr:to>
    <xdr:sp macro="" textlink="">
      <xdr:nvSpPr>
        <xdr:cNvPr id="201" name="フローチャート: 判断 200"/>
        <xdr:cNvSpPr/>
      </xdr:nvSpPr>
      <xdr:spPr>
        <a:xfrm>
          <a:off x="22860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101785</xdr:rowOff>
    </xdr:from>
    <xdr:ext cx="762000" cy="259045"/>
    <xdr:sp macro="" textlink="">
      <xdr:nvSpPr>
        <xdr:cNvPr id="202" name="テキスト ボックス 201"/>
        <xdr:cNvSpPr txBox="1"/>
      </xdr:nvSpPr>
      <xdr:spPr>
        <a:xfrm>
          <a:off x="1955800" y="143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21199</xdr:rowOff>
    </xdr:from>
    <xdr:to>
      <xdr:col>7</xdr:col>
      <xdr:colOff>31750</xdr:colOff>
      <xdr:row>83</xdr:row>
      <xdr:rowOff>122799</xdr:rowOff>
    </xdr:to>
    <xdr:sp macro="" textlink="">
      <xdr:nvSpPr>
        <xdr:cNvPr id="203" name="フローチャート: 判断 202"/>
        <xdr:cNvSpPr/>
      </xdr:nvSpPr>
      <xdr:spPr>
        <a:xfrm>
          <a:off x="1397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107576</xdr:rowOff>
    </xdr:from>
    <xdr:ext cx="762000" cy="259045"/>
    <xdr:sp macro="" textlink="">
      <xdr:nvSpPr>
        <xdr:cNvPr id="204" name="テキスト ボックス 203"/>
        <xdr:cNvSpPr txBox="1"/>
      </xdr:nvSpPr>
      <xdr:spPr>
        <a:xfrm>
          <a:off x="1066800" y="1433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17675</xdr:rowOff>
    </xdr:from>
    <xdr:to>
      <xdr:col>23</xdr:col>
      <xdr:colOff>184150</xdr:colOff>
      <xdr:row>84</xdr:row>
      <xdr:rowOff>119275</xdr:rowOff>
    </xdr:to>
    <xdr:sp macro="" textlink="">
      <xdr:nvSpPr>
        <xdr:cNvPr id="210" name="楕円 209"/>
        <xdr:cNvSpPr/>
      </xdr:nvSpPr>
      <xdr:spPr>
        <a:xfrm>
          <a:off x="4902200" y="1441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161202</xdr:rowOff>
    </xdr:from>
    <xdr:ext cx="762000" cy="259045"/>
    <xdr:sp macro="" textlink="">
      <xdr:nvSpPr>
        <xdr:cNvPr id="211" name="人件費・物件費等の状況該当値テキスト"/>
        <xdr:cNvSpPr txBox="1"/>
      </xdr:nvSpPr>
      <xdr:spPr>
        <a:xfrm>
          <a:off x="5041900" y="1439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164954</xdr:rowOff>
    </xdr:from>
    <xdr:to>
      <xdr:col>19</xdr:col>
      <xdr:colOff>184150</xdr:colOff>
      <xdr:row>84</xdr:row>
      <xdr:rowOff>95104</xdr:rowOff>
    </xdr:to>
    <xdr:sp macro="" textlink="">
      <xdr:nvSpPr>
        <xdr:cNvPr id="212" name="楕円 211"/>
        <xdr:cNvSpPr/>
      </xdr:nvSpPr>
      <xdr:spPr>
        <a:xfrm>
          <a:off x="4064000" y="1439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79881</xdr:rowOff>
    </xdr:from>
    <xdr:ext cx="736600" cy="259045"/>
    <xdr:sp macro="" textlink="">
      <xdr:nvSpPr>
        <xdr:cNvPr id="213" name="テキスト ボックス 212"/>
        <xdr:cNvSpPr txBox="1"/>
      </xdr:nvSpPr>
      <xdr:spPr>
        <a:xfrm>
          <a:off x="3733800" y="14481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112,098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38351</xdr:rowOff>
    </xdr:from>
    <xdr:to>
      <xdr:col>15</xdr:col>
      <xdr:colOff>133350</xdr:colOff>
      <xdr:row>83</xdr:row>
      <xdr:rowOff>139951</xdr:rowOff>
    </xdr:to>
    <xdr:sp macro="" textlink="">
      <xdr:nvSpPr>
        <xdr:cNvPr id="214" name="楕円 213"/>
        <xdr:cNvSpPr/>
      </xdr:nvSpPr>
      <xdr:spPr>
        <a:xfrm>
          <a:off x="3175000" y="1426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150128</xdr:rowOff>
    </xdr:from>
    <xdr:ext cx="762000" cy="259045"/>
    <xdr:sp macro="" textlink="">
      <xdr:nvSpPr>
        <xdr:cNvPr id="215" name="テキスト ボックス 214"/>
        <xdr:cNvSpPr txBox="1"/>
      </xdr:nvSpPr>
      <xdr:spPr>
        <a:xfrm>
          <a:off x="2844800" y="1403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163914</xdr:rowOff>
    </xdr:from>
    <xdr:to>
      <xdr:col>11</xdr:col>
      <xdr:colOff>82550</xdr:colOff>
      <xdr:row>83</xdr:row>
      <xdr:rowOff>94064</xdr:rowOff>
    </xdr:to>
    <xdr:sp macro="" textlink="">
      <xdr:nvSpPr>
        <xdr:cNvPr id="216" name="楕円 215"/>
        <xdr:cNvSpPr/>
      </xdr:nvSpPr>
      <xdr:spPr>
        <a:xfrm>
          <a:off x="2286000" y="142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104241</xdr:rowOff>
    </xdr:from>
    <xdr:ext cx="762000" cy="259045"/>
    <xdr:sp macro="" textlink="">
      <xdr:nvSpPr>
        <xdr:cNvPr id="217" name="テキスト ボックス 216"/>
        <xdr:cNvSpPr txBox="1"/>
      </xdr:nvSpPr>
      <xdr:spPr>
        <a:xfrm>
          <a:off x="1955800" y="139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105057</xdr:rowOff>
    </xdr:from>
    <xdr:to>
      <xdr:col>7</xdr:col>
      <xdr:colOff>31750</xdr:colOff>
      <xdr:row>83</xdr:row>
      <xdr:rowOff>35207</xdr:rowOff>
    </xdr:to>
    <xdr:sp macro="" textlink="">
      <xdr:nvSpPr>
        <xdr:cNvPr id="218" name="楕円 217"/>
        <xdr:cNvSpPr/>
      </xdr:nvSpPr>
      <xdr:spPr>
        <a:xfrm>
          <a:off x="1397000" y="1416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45384</xdr:rowOff>
    </xdr:from>
    <xdr:ext cx="762000" cy="259045"/>
    <xdr:sp macro="" textlink="">
      <xdr:nvSpPr>
        <xdr:cNvPr id="219" name="テキスト ボックス 218"/>
        <xdr:cNvSpPr txBox="1"/>
      </xdr:nvSpPr>
      <xdr:spPr>
        <a:xfrm>
          <a:off x="1066800" y="13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国と比較して、職員構成率が異なる階層の平均給料月額の差が影響し、指数が上昇した。</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国家公務員給与の準拠を基本として、引き続き適正な給与水準の維持に努める。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endParaRPr kumimoji="1" lang="ja-JP" altLang="en-US" sz="1300">
            <a:solidFill>
              <a:srgbClr val="000000"/>
            </a:solidFill>
            <a:latin typeface="+mn-ea"/>
            <a:ea typeface="+mn-ea"/>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155575</xdr:rowOff>
    </xdr:from>
    <xdr:to>
      <xdr:col>81</xdr:col>
      <xdr:colOff>44450</xdr:colOff>
      <xdr:row>88</xdr:row>
      <xdr:rowOff>140759</xdr:rowOff>
    </xdr:to>
    <xdr:cxnSp macro="">
      <xdr:nvCxnSpPr>
        <xdr:cNvPr id="248" name="直線コネクタ 247"/>
        <xdr:cNvCxnSpPr/>
      </xdr:nvCxnSpPr>
      <xdr:spPr>
        <a:xfrm flipV="1">
          <a:off x="17018000" y="13700125"/>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112836</xdr:rowOff>
    </xdr:from>
    <xdr:ext cx="762000" cy="259045"/>
    <xdr:sp macro="" textlink="">
      <xdr:nvSpPr>
        <xdr:cNvPr id="249" name="給与水準   （国との比較）最小値テキスト"/>
        <xdr:cNvSpPr txBox="1"/>
      </xdr:nvSpPr>
      <xdr:spPr>
        <a:xfrm>
          <a:off x="17106900" y="1520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140759</xdr:rowOff>
    </xdr:from>
    <xdr:to>
      <xdr:col>81</xdr:col>
      <xdr:colOff>133350</xdr:colOff>
      <xdr:row>88</xdr:row>
      <xdr:rowOff>140759</xdr:rowOff>
    </xdr:to>
    <xdr:cxnSp macro="">
      <xdr:nvCxnSpPr>
        <xdr:cNvPr id="250" name="直線コネクタ 249"/>
        <xdr:cNvCxnSpPr/>
      </xdr:nvCxnSpPr>
      <xdr:spPr>
        <a:xfrm>
          <a:off x="16929100" y="15228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70502</xdr:rowOff>
    </xdr:from>
    <xdr:ext cx="762000" cy="259045"/>
    <xdr:sp macro="" textlink="">
      <xdr:nvSpPr>
        <xdr:cNvPr id="251" name="給与水準   （国との比較）最大値テキスト"/>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155575</xdr:rowOff>
    </xdr:from>
    <xdr:to>
      <xdr:col>81</xdr:col>
      <xdr:colOff>133350</xdr:colOff>
      <xdr:row>79</xdr:row>
      <xdr:rowOff>155575</xdr:rowOff>
    </xdr:to>
    <xdr:cxnSp macro="">
      <xdr:nvCxnSpPr>
        <xdr:cNvPr id="252" name="直線コネクタ 251"/>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86</xdr:row>
      <xdr:rowOff>1059</xdr:rowOff>
    </xdr:to>
    <xdr:cxnSp macro="">
      <xdr:nvCxnSpPr>
        <xdr:cNvPr id="253" name="直線コネクタ 252"/>
        <xdr:cNvCxnSpPr/>
      </xdr:nvCxnSpPr>
      <xdr:spPr>
        <a:xfrm>
          <a:off x="16179800" y="1462510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4"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5" name="フローチャート: 判断 254"/>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51859</xdr:rowOff>
    </xdr:to>
    <xdr:cxnSp macro="">
      <xdr:nvCxnSpPr>
        <xdr:cNvPr id="256" name="直線コネクタ 255"/>
        <xdr:cNvCxnSpPr/>
      </xdr:nvCxnSpPr>
      <xdr:spPr>
        <a:xfrm>
          <a:off x="15290800" y="1452456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7" name="フローチャート: 判断 256"/>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58" name="テキスト ボックス 257"/>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113241</xdr:rowOff>
    </xdr:from>
    <xdr:to>
      <xdr:col>72</xdr:col>
      <xdr:colOff>203200</xdr:colOff>
      <xdr:row>84</xdr:row>
      <xdr:rowOff>122766</xdr:rowOff>
    </xdr:to>
    <xdr:cxnSp macro="">
      <xdr:nvCxnSpPr>
        <xdr:cNvPr id="259" name="直線コネクタ 258"/>
        <xdr:cNvCxnSpPr/>
      </xdr:nvCxnSpPr>
      <xdr:spPr>
        <a:xfrm>
          <a:off x="14401800" y="14343591"/>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0" name="フローチャート: 判断 259"/>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1" name="テキスト ボックス 260"/>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113241</xdr:rowOff>
    </xdr:from>
    <xdr:to>
      <xdr:col>68</xdr:col>
      <xdr:colOff>152400</xdr:colOff>
      <xdr:row>84</xdr:row>
      <xdr:rowOff>82550</xdr:rowOff>
    </xdr:to>
    <xdr:cxnSp macro="">
      <xdr:nvCxnSpPr>
        <xdr:cNvPr id="262" name="直線コネクタ 261"/>
        <xdr:cNvCxnSpPr/>
      </xdr:nvCxnSpPr>
      <xdr:spPr>
        <a:xfrm flipV="1">
          <a:off x="13512800" y="1434359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3" name="フローチャート: 判断 262"/>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4" name="テキスト ボックス 263"/>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5" name="フローチャート: 判断 264"/>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66" name="テキスト ボックス 265"/>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121709</xdr:rowOff>
    </xdr:from>
    <xdr:to>
      <xdr:col>81</xdr:col>
      <xdr:colOff>95250</xdr:colOff>
      <xdr:row>86</xdr:row>
      <xdr:rowOff>51859</xdr:rowOff>
    </xdr:to>
    <xdr:sp macro="" textlink="">
      <xdr:nvSpPr>
        <xdr:cNvPr id="272" name="楕円 271"/>
        <xdr:cNvSpPr/>
      </xdr:nvSpPr>
      <xdr:spPr>
        <a:xfrm>
          <a:off x="169672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93786</xdr:rowOff>
    </xdr:from>
    <xdr:ext cx="762000" cy="259045"/>
    <xdr:sp macro="" textlink="">
      <xdr:nvSpPr>
        <xdr:cNvPr id="273" name="給与水準   （国との比較）該当値テキスト"/>
        <xdr:cNvSpPr txBox="1"/>
      </xdr:nvSpPr>
      <xdr:spPr>
        <a:xfrm>
          <a:off x="17106900" y="1466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1059</xdr:rowOff>
    </xdr:from>
    <xdr:to>
      <xdr:col>77</xdr:col>
      <xdr:colOff>95250</xdr:colOff>
      <xdr:row>85</xdr:row>
      <xdr:rowOff>102659</xdr:rowOff>
    </xdr:to>
    <xdr:sp macro="" textlink="">
      <xdr:nvSpPr>
        <xdr:cNvPr id="274" name="楕円 273"/>
        <xdr:cNvSpPr/>
      </xdr:nvSpPr>
      <xdr:spPr>
        <a:xfrm>
          <a:off x="16129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75" name="テキスト ボックス 274"/>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76" name="楕円 275"/>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77" name="テキスト ボックス 276"/>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62441</xdr:rowOff>
    </xdr:from>
    <xdr:to>
      <xdr:col>68</xdr:col>
      <xdr:colOff>203200</xdr:colOff>
      <xdr:row>83</xdr:row>
      <xdr:rowOff>164041</xdr:rowOff>
    </xdr:to>
    <xdr:sp macro="" textlink="">
      <xdr:nvSpPr>
        <xdr:cNvPr id="278" name="楕円 277"/>
        <xdr:cNvSpPr/>
      </xdr:nvSpPr>
      <xdr:spPr>
        <a:xfrm>
          <a:off x="14351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2768</xdr:rowOff>
    </xdr:from>
    <xdr:ext cx="762000" cy="259045"/>
    <xdr:sp macro="" textlink="">
      <xdr:nvSpPr>
        <xdr:cNvPr id="279" name="テキスト ボックス 278"/>
        <xdr:cNvSpPr txBox="1"/>
      </xdr:nvSpPr>
      <xdr:spPr>
        <a:xfrm>
          <a:off x="14020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0" name="楕円 279"/>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1" name="テキスト ボックス 280"/>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[5.70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新規の職員採用は、必要数の適正化を図っている。加えて、指定管理者制度の導入や民間への業務委託化など、アウトソーシングを推進することにより、効率的な人員配置を行っている。</a:t>
          </a:r>
          <a:endParaRPr lang="ja-JP" altLang="ja-JP">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117475</xdr:rowOff>
    </xdr:from>
    <xdr:to>
      <xdr:col>81</xdr:col>
      <xdr:colOff>44450</xdr:colOff>
      <xdr:row>66</xdr:row>
      <xdr:rowOff>50377</xdr:rowOff>
    </xdr:to>
    <xdr:cxnSp macro="">
      <xdr:nvCxnSpPr>
        <xdr:cNvPr id="311" name="直線コネクタ 310"/>
        <xdr:cNvCxnSpPr/>
      </xdr:nvCxnSpPr>
      <xdr:spPr>
        <a:xfrm flipV="1">
          <a:off x="17018000" y="9890125"/>
          <a:ext cx="0" cy="1475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22454</xdr:rowOff>
    </xdr:from>
    <xdr:ext cx="762000" cy="259045"/>
    <xdr:sp macro="" textlink="">
      <xdr:nvSpPr>
        <xdr:cNvPr id="312" name="定員管理の状況最小値テキスト"/>
        <xdr:cNvSpPr txBox="1"/>
      </xdr:nvSpPr>
      <xdr:spPr>
        <a:xfrm>
          <a:off x="17106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50377</xdr:rowOff>
    </xdr:from>
    <xdr:to>
      <xdr:col>81</xdr:col>
      <xdr:colOff>133350</xdr:colOff>
      <xdr:row>66</xdr:row>
      <xdr:rowOff>50377</xdr:rowOff>
    </xdr:to>
    <xdr:cxnSp macro="">
      <xdr:nvCxnSpPr>
        <xdr:cNvPr id="313" name="直線コネクタ 312"/>
        <xdr:cNvCxnSpPr/>
      </xdr:nvCxnSpPr>
      <xdr:spPr>
        <a:xfrm>
          <a:off x="16929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32402</xdr:rowOff>
    </xdr:from>
    <xdr:ext cx="762000" cy="259045"/>
    <xdr:sp macro="" textlink="">
      <xdr:nvSpPr>
        <xdr:cNvPr id="314" name="定員管理の状況最大値テキスト"/>
        <xdr:cNvSpPr txBox="1"/>
      </xdr:nvSpPr>
      <xdr:spPr>
        <a:xfrm>
          <a:off x="17106900" y="963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117475</xdr:rowOff>
    </xdr:from>
    <xdr:to>
      <xdr:col>81</xdr:col>
      <xdr:colOff>133350</xdr:colOff>
      <xdr:row>57</xdr:row>
      <xdr:rowOff>117475</xdr:rowOff>
    </xdr:to>
    <xdr:cxnSp macro="">
      <xdr:nvCxnSpPr>
        <xdr:cNvPr id="315" name="直線コネクタ 314"/>
        <xdr:cNvCxnSpPr/>
      </xdr:nvCxnSpPr>
      <xdr:spPr>
        <a:xfrm>
          <a:off x="16929100" y="989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140546</xdr:rowOff>
    </xdr:from>
    <xdr:to>
      <xdr:col>81</xdr:col>
      <xdr:colOff>44450</xdr:colOff>
      <xdr:row>59</xdr:row>
      <xdr:rowOff>156633</xdr:rowOff>
    </xdr:to>
    <xdr:cxnSp macro="">
      <xdr:nvCxnSpPr>
        <xdr:cNvPr id="316" name="直線コネクタ 315"/>
        <xdr:cNvCxnSpPr/>
      </xdr:nvCxnSpPr>
      <xdr:spPr>
        <a:xfrm>
          <a:off x="16179800" y="1025609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17" name="定員管理の状況平均値テキスト"/>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18" name="フローチャート: 判断 317"/>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100330</xdr:rowOff>
    </xdr:from>
    <xdr:to>
      <xdr:col>77</xdr:col>
      <xdr:colOff>44450</xdr:colOff>
      <xdr:row>59</xdr:row>
      <xdr:rowOff>140546</xdr:rowOff>
    </xdr:to>
    <xdr:cxnSp macro="">
      <xdr:nvCxnSpPr>
        <xdr:cNvPr id="319" name="直線コネクタ 318"/>
        <xdr:cNvCxnSpPr/>
      </xdr:nvCxnSpPr>
      <xdr:spPr>
        <a:xfrm>
          <a:off x="15290800" y="102158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8255</xdr:rowOff>
    </xdr:from>
    <xdr:to>
      <xdr:col>77</xdr:col>
      <xdr:colOff>95250</xdr:colOff>
      <xdr:row>61</xdr:row>
      <xdr:rowOff>109855</xdr:rowOff>
    </xdr:to>
    <xdr:sp macro="" textlink="">
      <xdr:nvSpPr>
        <xdr:cNvPr id="320" name="フローチャート: 判断 319"/>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94632</xdr:rowOff>
    </xdr:from>
    <xdr:ext cx="736600" cy="259045"/>
    <xdr:sp macro="" textlink="">
      <xdr:nvSpPr>
        <xdr:cNvPr id="321" name="テキスト ボックス 320"/>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56092</xdr:rowOff>
    </xdr:from>
    <xdr:to>
      <xdr:col>72</xdr:col>
      <xdr:colOff>203200</xdr:colOff>
      <xdr:row>59</xdr:row>
      <xdr:rowOff>100330</xdr:rowOff>
    </xdr:to>
    <xdr:cxnSp macro="">
      <xdr:nvCxnSpPr>
        <xdr:cNvPr id="322" name="直線コネクタ 321"/>
        <xdr:cNvCxnSpPr/>
      </xdr:nvCxnSpPr>
      <xdr:spPr>
        <a:xfrm>
          <a:off x="14401800" y="10171642"/>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3" name="フローチャート: 判断 322"/>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24" name="テキスト ボックス 323"/>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167217</xdr:rowOff>
    </xdr:from>
    <xdr:to>
      <xdr:col>68</xdr:col>
      <xdr:colOff>152400</xdr:colOff>
      <xdr:row>59</xdr:row>
      <xdr:rowOff>56092</xdr:rowOff>
    </xdr:to>
    <xdr:cxnSp macro="">
      <xdr:nvCxnSpPr>
        <xdr:cNvPr id="325" name="直線コネクタ 324"/>
        <xdr:cNvCxnSpPr/>
      </xdr:nvCxnSpPr>
      <xdr:spPr>
        <a:xfrm>
          <a:off x="13512800" y="101113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123402</xdr:rowOff>
    </xdr:from>
    <xdr:to>
      <xdr:col>68</xdr:col>
      <xdr:colOff>203200</xdr:colOff>
      <xdr:row>61</xdr:row>
      <xdr:rowOff>53552</xdr:rowOff>
    </xdr:to>
    <xdr:sp macro="" textlink="">
      <xdr:nvSpPr>
        <xdr:cNvPr id="326" name="フローチャート: 判断 325"/>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38329</xdr:rowOff>
    </xdr:from>
    <xdr:ext cx="762000" cy="259045"/>
    <xdr:sp macro="" textlink="">
      <xdr:nvSpPr>
        <xdr:cNvPr id="327" name="テキスト ボックス 326"/>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28" name="フローチャート: 判断 327"/>
        <xdr:cNvSpPr/>
      </xdr:nvSpPr>
      <xdr:spPr>
        <a:xfrm>
          <a:off x="13462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30285</xdr:rowOff>
    </xdr:from>
    <xdr:ext cx="762000" cy="259045"/>
    <xdr:sp macro="" textlink="">
      <xdr:nvSpPr>
        <xdr:cNvPr id="329" name="テキスト ボックス 328"/>
        <xdr:cNvSpPr txBox="1"/>
      </xdr:nvSpPr>
      <xdr:spPr>
        <a:xfrm>
          <a:off x="131318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105833</xdr:rowOff>
    </xdr:from>
    <xdr:to>
      <xdr:col>81</xdr:col>
      <xdr:colOff>95250</xdr:colOff>
      <xdr:row>60</xdr:row>
      <xdr:rowOff>35983</xdr:rowOff>
    </xdr:to>
    <xdr:sp macro="" textlink="">
      <xdr:nvSpPr>
        <xdr:cNvPr id="335" name="楕円 334"/>
        <xdr:cNvSpPr/>
      </xdr:nvSpPr>
      <xdr:spPr>
        <a:xfrm>
          <a:off x="169672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122360</xdr:rowOff>
    </xdr:from>
    <xdr:ext cx="762000" cy="259045"/>
    <xdr:sp macro="" textlink="">
      <xdr:nvSpPr>
        <xdr:cNvPr id="336" name="定員管理の状況該当値テキスト"/>
        <xdr:cNvSpPr txBox="1"/>
      </xdr:nvSpPr>
      <xdr:spPr>
        <a:xfrm>
          <a:off x="17106900" y="1006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89746</xdr:rowOff>
    </xdr:from>
    <xdr:to>
      <xdr:col>77</xdr:col>
      <xdr:colOff>95250</xdr:colOff>
      <xdr:row>60</xdr:row>
      <xdr:rowOff>19896</xdr:rowOff>
    </xdr:to>
    <xdr:sp macro="" textlink="">
      <xdr:nvSpPr>
        <xdr:cNvPr id="337" name="楕円 336"/>
        <xdr:cNvSpPr/>
      </xdr:nvSpPr>
      <xdr:spPr>
        <a:xfrm>
          <a:off x="16129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30073</xdr:rowOff>
    </xdr:from>
    <xdr:ext cx="736600" cy="259045"/>
    <xdr:sp macro="" textlink="">
      <xdr:nvSpPr>
        <xdr:cNvPr id="338" name="テキスト ボックス 337"/>
        <xdr:cNvSpPr txBox="1"/>
      </xdr:nvSpPr>
      <xdr:spPr>
        <a:xfrm>
          <a:off x="15798800" y="997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49530</xdr:rowOff>
    </xdr:from>
    <xdr:to>
      <xdr:col>73</xdr:col>
      <xdr:colOff>44450</xdr:colOff>
      <xdr:row>59</xdr:row>
      <xdr:rowOff>151130</xdr:rowOff>
    </xdr:to>
    <xdr:sp macro="" textlink="">
      <xdr:nvSpPr>
        <xdr:cNvPr id="339" name="楕円 338"/>
        <xdr:cNvSpPr/>
      </xdr:nvSpPr>
      <xdr:spPr>
        <a:xfrm>
          <a:off x="15240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161307</xdr:rowOff>
    </xdr:from>
    <xdr:ext cx="762000" cy="259045"/>
    <xdr:sp macro="" textlink="">
      <xdr:nvSpPr>
        <xdr:cNvPr id="340" name="テキスト ボックス 339"/>
        <xdr:cNvSpPr txBox="1"/>
      </xdr:nvSpPr>
      <xdr:spPr>
        <a:xfrm>
          <a:off x="14909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5292</xdr:rowOff>
    </xdr:from>
    <xdr:to>
      <xdr:col>68</xdr:col>
      <xdr:colOff>203200</xdr:colOff>
      <xdr:row>59</xdr:row>
      <xdr:rowOff>106892</xdr:rowOff>
    </xdr:to>
    <xdr:sp macro="" textlink="">
      <xdr:nvSpPr>
        <xdr:cNvPr id="341" name="楕円 340"/>
        <xdr:cNvSpPr/>
      </xdr:nvSpPr>
      <xdr:spPr>
        <a:xfrm>
          <a:off x="143510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117069</xdr:rowOff>
    </xdr:from>
    <xdr:ext cx="762000" cy="259045"/>
    <xdr:sp macro="" textlink="">
      <xdr:nvSpPr>
        <xdr:cNvPr id="342" name="テキスト ボックス 341"/>
        <xdr:cNvSpPr txBox="1"/>
      </xdr:nvSpPr>
      <xdr:spPr>
        <a:xfrm>
          <a:off x="14020800" y="988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116417</xdr:rowOff>
    </xdr:from>
    <xdr:to>
      <xdr:col>64</xdr:col>
      <xdr:colOff>152400</xdr:colOff>
      <xdr:row>59</xdr:row>
      <xdr:rowOff>46567</xdr:rowOff>
    </xdr:to>
    <xdr:sp macro="" textlink="">
      <xdr:nvSpPr>
        <xdr:cNvPr id="343" name="楕円 342"/>
        <xdr:cNvSpPr/>
      </xdr:nvSpPr>
      <xdr:spPr>
        <a:xfrm>
          <a:off x="134620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56744</xdr:rowOff>
    </xdr:from>
    <xdr:ext cx="762000" cy="259045"/>
    <xdr:sp macro="" textlink="">
      <xdr:nvSpPr>
        <xdr:cNvPr id="344" name="テキスト ボックス 343"/>
        <xdr:cNvSpPr txBox="1"/>
      </xdr:nvSpPr>
      <xdr:spPr>
        <a:xfrm>
          <a:off x="13131800" y="982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 3.1%]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従前から市債の発行抑制に努め</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るとともに</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、総合計画</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内</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に「財政計画」</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を定め</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て「財政運営の基本原則」として将来世代の負担の抑制を目標に掲げるなど、公債費負担が過度に財政運営を圧迫しないように配慮</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して</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きたことから、現時点では比較的健全な数値となっている。</a:t>
          </a:r>
          <a:endParaRPr lang="ja-JP" altLang="ja-JP">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今後も継続して上記の取組みを実践し、現水準を維持していく。</a:t>
          </a:r>
          <a:endParaRPr lang="ja-JP" altLang="ja-JP">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43</xdr:row>
      <xdr:rowOff>159596</xdr:rowOff>
    </xdr:to>
    <xdr:cxnSp macro="">
      <xdr:nvCxnSpPr>
        <xdr:cNvPr id="372" name="直線コネクタ 371"/>
        <xdr:cNvCxnSpPr/>
      </xdr:nvCxnSpPr>
      <xdr:spPr>
        <a:xfrm flipV="1">
          <a:off x="17018000" y="6333490"/>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3"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74" name="直線コネクタ 373"/>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75"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76" name="直線コネクタ 375"/>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129117</xdr:rowOff>
    </xdr:from>
    <xdr:to>
      <xdr:col>81</xdr:col>
      <xdr:colOff>44450</xdr:colOff>
      <xdr:row>36</xdr:row>
      <xdr:rowOff>161290</xdr:rowOff>
    </xdr:to>
    <xdr:cxnSp macro="">
      <xdr:nvCxnSpPr>
        <xdr:cNvPr id="377" name="直線コネクタ 376"/>
        <xdr:cNvCxnSpPr/>
      </xdr:nvCxnSpPr>
      <xdr:spPr>
        <a:xfrm>
          <a:off x="16179800" y="630131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107121</xdr:rowOff>
    </xdr:from>
    <xdr:ext cx="762000" cy="259045"/>
    <xdr:sp macro="" textlink="">
      <xdr:nvSpPr>
        <xdr:cNvPr id="378" name="公債費負担の状況平均値テキスト"/>
        <xdr:cNvSpPr txBox="1"/>
      </xdr:nvSpPr>
      <xdr:spPr>
        <a:xfrm>
          <a:off x="17106900" y="679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79" name="フローチャート: 判断 378"/>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129117</xdr:rowOff>
    </xdr:from>
    <xdr:to>
      <xdr:col>77</xdr:col>
      <xdr:colOff>44450</xdr:colOff>
      <xdr:row>36</xdr:row>
      <xdr:rowOff>129117</xdr:rowOff>
    </xdr:to>
    <xdr:cxnSp macro="">
      <xdr:nvCxnSpPr>
        <xdr:cNvPr id="380" name="直線コネクタ 379"/>
        <xdr:cNvCxnSpPr/>
      </xdr:nvCxnSpPr>
      <xdr:spPr>
        <a:xfrm>
          <a:off x="15290800" y="63013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81" name="フローチャート: 判断 380"/>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98231</xdr:rowOff>
    </xdr:from>
    <xdr:ext cx="736600" cy="259045"/>
    <xdr:sp macro="" textlink="">
      <xdr:nvSpPr>
        <xdr:cNvPr id="382" name="テキスト ボックス 381"/>
        <xdr:cNvSpPr txBox="1"/>
      </xdr:nvSpPr>
      <xdr:spPr>
        <a:xfrm>
          <a:off x="15798800" y="695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129117</xdr:rowOff>
    </xdr:from>
    <xdr:to>
      <xdr:col>72</xdr:col>
      <xdr:colOff>203200</xdr:colOff>
      <xdr:row>36</xdr:row>
      <xdr:rowOff>137160</xdr:rowOff>
    </xdr:to>
    <xdr:cxnSp macro="">
      <xdr:nvCxnSpPr>
        <xdr:cNvPr id="383" name="直線コネクタ 382"/>
        <xdr:cNvCxnSpPr/>
      </xdr:nvCxnSpPr>
      <xdr:spPr>
        <a:xfrm flipV="1">
          <a:off x="14401800" y="63013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4" name="フローチャート: 判断 383"/>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5" name="テキスト ボックス 384"/>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137160</xdr:rowOff>
    </xdr:from>
    <xdr:to>
      <xdr:col>68</xdr:col>
      <xdr:colOff>152400</xdr:colOff>
      <xdr:row>37</xdr:row>
      <xdr:rowOff>13970</xdr:rowOff>
    </xdr:to>
    <xdr:cxnSp macro="">
      <xdr:nvCxnSpPr>
        <xdr:cNvPr id="386" name="直線コネクタ 385"/>
        <xdr:cNvCxnSpPr/>
      </xdr:nvCxnSpPr>
      <xdr:spPr>
        <a:xfrm flipV="1">
          <a:off x="13512800" y="63093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87" name="フローチャート: 判断 386"/>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7214</xdr:rowOff>
    </xdr:from>
    <xdr:ext cx="762000" cy="259045"/>
    <xdr:sp macro="" textlink="">
      <xdr:nvSpPr>
        <xdr:cNvPr id="388" name="テキスト ボックス 387"/>
        <xdr:cNvSpPr txBox="1"/>
      </xdr:nvSpPr>
      <xdr:spPr>
        <a:xfrm>
          <a:off x="14020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110490</xdr:rowOff>
    </xdr:from>
    <xdr:to>
      <xdr:col>81</xdr:col>
      <xdr:colOff>95250</xdr:colOff>
      <xdr:row>37</xdr:row>
      <xdr:rowOff>40640</xdr:rowOff>
    </xdr:to>
    <xdr:sp macro="" textlink="">
      <xdr:nvSpPr>
        <xdr:cNvPr id="396" name="楕円 395"/>
        <xdr:cNvSpPr/>
      </xdr:nvSpPr>
      <xdr:spPr>
        <a:xfrm>
          <a:off x="16967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31767</xdr:rowOff>
    </xdr:from>
    <xdr:ext cx="762000" cy="259045"/>
    <xdr:sp macro="" textlink="">
      <xdr:nvSpPr>
        <xdr:cNvPr id="397" name="公債費負担の状況該当値テキスト"/>
        <xdr:cNvSpPr txBox="1"/>
      </xdr:nvSpPr>
      <xdr:spPr>
        <a:xfrm>
          <a:off x="17106900" y="62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78317</xdr:rowOff>
    </xdr:from>
    <xdr:to>
      <xdr:col>77</xdr:col>
      <xdr:colOff>95250</xdr:colOff>
      <xdr:row>37</xdr:row>
      <xdr:rowOff>8467</xdr:rowOff>
    </xdr:to>
    <xdr:sp macro="" textlink="">
      <xdr:nvSpPr>
        <xdr:cNvPr id="398" name="楕円 397"/>
        <xdr:cNvSpPr/>
      </xdr:nvSpPr>
      <xdr:spPr>
        <a:xfrm>
          <a:off x="16129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18644</xdr:rowOff>
    </xdr:from>
    <xdr:ext cx="736600" cy="259045"/>
    <xdr:sp macro="" textlink="">
      <xdr:nvSpPr>
        <xdr:cNvPr id="399" name="テキスト ボックス 398"/>
        <xdr:cNvSpPr txBox="1"/>
      </xdr:nvSpPr>
      <xdr:spPr>
        <a:xfrm>
          <a:off x="15798800" y="601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78317</xdr:rowOff>
    </xdr:from>
    <xdr:to>
      <xdr:col>73</xdr:col>
      <xdr:colOff>44450</xdr:colOff>
      <xdr:row>37</xdr:row>
      <xdr:rowOff>8467</xdr:rowOff>
    </xdr:to>
    <xdr:sp macro="" textlink="">
      <xdr:nvSpPr>
        <xdr:cNvPr id="400" name="楕円 399"/>
        <xdr:cNvSpPr/>
      </xdr:nvSpPr>
      <xdr:spPr>
        <a:xfrm>
          <a:off x="15240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18644</xdr:rowOff>
    </xdr:from>
    <xdr:ext cx="762000" cy="259045"/>
    <xdr:sp macro="" textlink="">
      <xdr:nvSpPr>
        <xdr:cNvPr id="401" name="テキスト ボックス 400"/>
        <xdr:cNvSpPr txBox="1"/>
      </xdr:nvSpPr>
      <xdr:spPr>
        <a:xfrm>
          <a:off x="14909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86360</xdr:rowOff>
    </xdr:from>
    <xdr:to>
      <xdr:col>68</xdr:col>
      <xdr:colOff>203200</xdr:colOff>
      <xdr:row>37</xdr:row>
      <xdr:rowOff>16510</xdr:rowOff>
    </xdr:to>
    <xdr:sp macro="" textlink="">
      <xdr:nvSpPr>
        <xdr:cNvPr id="402" name="楕円 401"/>
        <xdr:cNvSpPr/>
      </xdr:nvSpPr>
      <xdr:spPr>
        <a:xfrm>
          <a:off x="14351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26687</xdr:rowOff>
    </xdr:from>
    <xdr:ext cx="762000" cy="259045"/>
    <xdr:sp macro="" textlink="">
      <xdr:nvSpPr>
        <xdr:cNvPr id="403" name="テキスト ボックス 402"/>
        <xdr:cNvSpPr txBox="1"/>
      </xdr:nvSpPr>
      <xdr:spPr>
        <a:xfrm>
          <a:off x="14020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134620</xdr:rowOff>
    </xdr:from>
    <xdr:to>
      <xdr:col>64</xdr:col>
      <xdr:colOff>152400</xdr:colOff>
      <xdr:row>37</xdr:row>
      <xdr:rowOff>64770</xdr:rowOff>
    </xdr:to>
    <xdr:sp macro="" textlink="">
      <xdr:nvSpPr>
        <xdr:cNvPr id="404" name="楕円 403"/>
        <xdr:cNvSpPr/>
      </xdr:nvSpPr>
      <xdr:spPr>
        <a:xfrm>
          <a:off x="13462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74947</xdr:rowOff>
    </xdr:from>
    <xdr:ext cx="762000" cy="259045"/>
    <xdr:sp macro="" textlink="">
      <xdr:nvSpPr>
        <xdr:cNvPr id="405" name="テキスト ボックス 404"/>
        <xdr:cNvSpPr txBox="1"/>
      </xdr:nvSpPr>
      <xdr:spPr>
        <a:xfrm>
          <a:off x="13131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市債発行の抑制を基本に財政運営を行ってきたことなどから、算定上の将来負担額は算出されていない。</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しかし</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今後</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、市民会館跡地</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エリアにおける新施設等の整備や、</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ごみ処理施設の更新など</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の大規模事業が本格化していく</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ことから、今後も将来にわたる財政の健全性の確保を基本として、市債・基金の適切な活用、また下水道・水道会計への繰出金の適正化などに取り組み、現在の水準を維持していく。</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62653</xdr:rowOff>
    </xdr:to>
    <xdr:cxnSp macro="">
      <xdr:nvCxnSpPr>
        <xdr:cNvPr id="436" name="直線コネクタ 435"/>
        <xdr:cNvCxnSpPr/>
      </xdr:nvCxnSpPr>
      <xdr:spPr>
        <a:xfrm flipV="1">
          <a:off x="17018000" y="2313214"/>
          <a:ext cx="0" cy="1521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7" name="将来負担の状況最小値テキスト"/>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38" name="直線コネクタ 437"/>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52510</xdr:rowOff>
    </xdr:from>
    <xdr:ext cx="762000" cy="259045"/>
    <xdr:sp macro="" textlink="">
      <xdr:nvSpPr>
        <xdr:cNvPr id="441" name="将来負担の状況平均値テキスト"/>
        <xdr:cNvSpPr txBox="1"/>
      </xdr:nvSpPr>
      <xdr:spPr>
        <a:xfrm>
          <a:off x="17106900" y="2452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80433</xdr:rowOff>
    </xdr:from>
    <xdr:to>
      <xdr:col>81</xdr:col>
      <xdr:colOff>95250</xdr:colOff>
      <xdr:row>15</xdr:row>
      <xdr:rowOff>10583</xdr:rowOff>
    </xdr:to>
    <xdr:sp macro="" textlink="">
      <xdr:nvSpPr>
        <xdr:cNvPr id="442" name="フローチャート: 判断 441"/>
        <xdr:cNvSpPr/>
      </xdr:nvSpPr>
      <xdr:spPr>
        <a:xfrm>
          <a:off x="169672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127544</xdr:rowOff>
    </xdr:from>
    <xdr:to>
      <xdr:col>77</xdr:col>
      <xdr:colOff>95250</xdr:colOff>
      <xdr:row>15</xdr:row>
      <xdr:rowOff>57694</xdr:rowOff>
    </xdr:to>
    <xdr:sp macro="" textlink="">
      <xdr:nvSpPr>
        <xdr:cNvPr id="443" name="フローチャート: 判断 442"/>
        <xdr:cNvSpPr/>
      </xdr:nvSpPr>
      <xdr:spPr>
        <a:xfrm>
          <a:off x="16129000" y="25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67871</xdr:rowOff>
    </xdr:from>
    <xdr:ext cx="736600" cy="259045"/>
    <xdr:sp macro="" textlink="">
      <xdr:nvSpPr>
        <xdr:cNvPr id="444" name="テキスト ボックス 443"/>
        <xdr:cNvSpPr txBox="1"/>
      </xdr:nvSpPr>
      <xdr:spPr>
        <a:xfrm>
          <a:off x="15798800" y="229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35379</xdr:rowOff>
    </xdr:from>
    <xdr:to>
      <xdr:col>73</xdr:col>
      <xdr:colOff>44450</xdr:colOff>
      <xdr:row>15</xdr:row>
      <xdr:rowOff>136979</xdr:rowOff>
    </xdr:to>
    <xdr:sp macro="" textlink="">
      <xdr:nvSpPr>
        <xdr:cNvPr id="445" name="フローチャート: 判断 444"/>
        <xdr:cNvSpPr/>
      </xdr:nvSpPr>
      <xdr:spPr>
        <a:xfrm>
          <a:off x="15240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147156</xdr:rowOff>
    </xdr:from>
    <xdr:ext cx="762000" cy="259045"/>
    <xdr:sp macro="" textlink="">
      <xdr:nvSpPr>
        <xdr:cNvPr id="446" name="テキスト ボックス 445"/>
        <xdr:cNvSpPr txBox="1"/>
      </xdr:nvSpPr>
      <xdr:spPr>
        <a:xfrm>
          <a:off x="14909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46869</xdr:rowOff>
    </xdr:from>
    <xdr:to>
      <xdr:col>68</xdr:col>
      <xdr:colOff>203200</xdr:colOff>
      <xdr:row>15</xdr:row>
      <xdr:rowOff>148469</xdr:rowOff>
    </xdr:to>
    <xdr:sp macro="" textlink="">
      <xdr:nvSpPr>
        <xdr:cNvPr id="447" name="フローチャート: 判断 446"/>
        <xdr:cNvSpPr/>
      </xdr:nvSpPr>
      <xdr:spPr>
        <a:xfrm>
          <a:off x="14351000" y="261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158646</xdr:rowOff>
    </xdr:from>
    <xdr:ext cx="762000" cy="259045"/>
    <xdr:sp macro="" textlink="">
      <xdr:nvSpPr>
        <xdr:cNvPr id="448" name="テキスト ボックス 447"/>
        <xdr:cNvSpPr txBox="1"/>
      </xdr:nvSpPr>
      <xdr:spPr>
        <a:xfrm>
          <a:off x="14020800" y="238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120408</xdr:rowOff>
    </xdr:from>
    <xdr:to>
      <xdr:col>64</xdr:col>
      <xdr:colOff>152400</xdr:colOff>
      <xdr:row>16</xdr:row>
      <xdr:rowOff>50558</xdr:rowOff>
    </xdr:to>
    <xdr:sp macro="" textlink="">
      <xdr:nvSpPr>
        <xdr:cNvPr id="449" name="フローチャート: 判断 448"/>
        <xdr:cNvSpPr/>
      </xdr:nvSpPr>
      <xdr:spPr>
        <a:xfrm>
          <a:off x="134620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60735</xdr:rowOff>
    </xdr:from>
    <xdr:ext cx="762000" cy="259045"/>
    <xdr:sp macro="" textlink="">
      <xdr:nvSpPr>
        <xdr:cNvPr id="450" name="テキスト ボックス 449"/>
        <xdr:cNvSpPr txBox="1"/>
      </xdr:nvSpPr>
      <xdr:spPr>
        <a:xfrm>
          <a:off x="13131800" y="246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282,362
278,717
76.49
92,519,744
90,516,803
883,824
52,418,582
50,002,023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職員数については、新規の職員採用数の適正化を図るとともに、給与水準についても国家公務員準拠を基本としている。また指定管理者制度の導入や民間への業務委託を活用し、効率的な人員配置を行い、人件費の適正化に努めてい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40</xdr:row>
      <xdr:rowOff>154215</xdr:rowOff>
    </xdr:to>
    <xdr:cxnSp macro="">
      <xdr:nvCxnSpPr>
        <xdr:cNvPr id="63" name="直線コネクタ 62"/>
        <xdr:cNvCxnSpPr/>
      </xdr:nvCxnSpPr>
      <xdr:spPr>
        <a:xfrm flipV="1">
          <a:off x="4826000" y="55535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154215</xdr:rowOff>
    </xdr:from>
    <xdr:to>
      <xdr:col>24</xdr:col>
      <xdr:colOff>114300</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78014</xdr:rowOff>
    </xdr:from>
    <xdr:to>
      <xdr:col>24</xdr:col>
      <xdr:colOff>25400</xdr:colOff>
      <xdr:row>36</xdr:row>
      <xdr:rowOff>154214</xdr:rowOff>
    </xdr:to>
    <xdr:cxnSp macro="">
      <xdr:nvCxnSpPr>
        <xdr:cNvPr id="68" name="直線コネクタ 67"/>
        <xdr:cNvCxnSpPr/>
      </xdr:nvCxnSpPr>
      <xdr:spPr>
        <a:xfrm flipV="1">
          <a:off x="3987800" y="62502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64605</xdr:rowOff>
    </xdr:from>
    <xdr:ext cx="762000" cy="259045"/>
    <xdr:sp macro="" textlink="">
      <xdr:nvSpPr>
        <xdr:cNvPr id="69" name="人件費平均値テキスト"/>
        <xdr:cNvSpPr txBox="1"/>
      </xdr:nvSpPr>
      <xdr:spPr>
        <a:xfrm>
          <a:off x="4914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99786</xdr:rowOff>
    </xdr:from>
    <xdr:to>
      <xdr:col>19</xdr:col>
      <xdr:colOff>187325</xdr:colOff>
      <xdr:row>36</xdr:row>
      <xdr:rowOff>154214</xdr:rowOff>
    </xdr:to>
    <xdr:cxnSp macro="">
      <xdr:nvCxnSpPr>
        <xdr:cNvPr id="71" name="直線コネクタ 70"/>
        <xdr:cNvCxnSpPr/>
      </xdr:nvCxnSpPr>
      <xdr:spPr>
        <a:xfrm>
          <a:off x="3098800" y="6271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70757</xdr:rowOff>
    </xdr:from>
    <xdr:to>
      <xdr:col>20</xdr:col>
      <xdr:colOff>38100</xdr:colOff>
      <xdr:row>37</xdr:row>
      <xdr:rowOff>907</xdr:rowOff>
    </xdr:to>
    <xdr:sp macro="" textlink="">
      <xdr:nvSpPr>
        <xdr:cNvPr id="72" name="フローチャート: 判断 71"/>
        <xdr:cNvSpPr/>
      </xdr:nvSpPr>
      <xdr:spPr>
        <a:xfrm>
          <a:off x="3937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11084</xdr:rowOff>
    </xdr:from>
    <xdr:ext cx="736600" cy="259045"/>
    <xdr:sp macro="" textlink="">
      <xdr:nvSpPr>
        <xdr:cNvPr id="73" name="テキスト ボックス 72"/>
        <xdr:cNvSpPr txBox="1"/>
      </xdr:nvSpPr>
      <xdr:spPr>
        <a:xfrm>
          <a:off x="3606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78014</xdr:rowOff>
    </xdr:from>
    <xdr:to>
      <xdr:col>15</xdr:col>
      <xdr:colOff>98425</xdr:colOff>
      <xdr:row>36</xdr:row>
      <xdr:rowOff>99786</xdr:rowOff>
    </xdr:to>
    <xdr:cxnSp macro="">
      <xdr:nvCxnSpPr>
        <xdr:cNvPr id="74" name="直線コネクタ 73"/>
        <xdr:cNvCxnSpPr/>
      </xdr:nvCxnSpPr>
      <xdr:spPr>
        <a:xfrm>
          <a:off x="2209800" y="6250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76" name="テキスト ボックス 75"/>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162378</xdr:rowOff>
    </xdr:from>
    <xdr:to>
      <xdr:col>11</xdr:col>
      <xdr:colOff>9525</xdr:colOff>
      <xdr:row>36</xdr:row>
      <xdr:rowOff>78014</xdr:rowOff>
    </xdr:to>
    <xdr:cxnSp macro="">
      <xdr:nvCxnSpPr>
        <xdr:cNvPr id="77" name="直線コネクタ 76"/>
        <xdr:cNvCxnSpPr/>
      </xdr:nvCxnSpPr>
      <xdr:spPr>
        <a:xfrm>
          <a:off x="1320800" y="6163128"/>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92528</xdr:rowOff>
    </xdr:from>
    <xdr:to>
      <xdr:col>11</xdr:col>
      <xdr:colOff>60325</xdr:colOff>
      <xdr:row>37</xdr:row>
      <xdr:rowOff>22678</xdr:rowOff>
    </xdr:to>
    <xdr:sp macro="" textlink="">
      <xdr:nvSpPr>
        <xdr:cNvPr id="78" name="フローチャート: 判断 77"/>
        <xdr:cNvSpPr/>
      </xdr:nvSpPr>
      <xdr:spPr>
        <a:xfrm>
          <a:off x="2159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7455</xdr:rowOff>
    </xdr:from>
    <xdr:ext cx="762000" cy="259045"/>
    <xdr:sp macro="" textlink="">
      <xdr:nvSpPr>
        <xdr:cNvPr id="79" name="テキスト ボックス 78"/>
        <xdr:cNvSpPr txBox="1"/>
      </xdr:nvSpPr>
      <xdr:spPr>
        <a:xfrm>
          <a:off x="1828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81" name="テキスト ボックス 80"/>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87" name="楕円 86"/>
        <xdr:cNvSpPr/>
      </xdr:nvSpPr>
      <xdr:spPr>
        <a:xfrm>
          <a:off x="4775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43741</xdr:rowOff>
    </xdr:from>
    <xdr:ext cx="762000" cy="259045"/>
    <xdr:sp macro="" textlink="">
      <xdr:nvSpPr>
        <xdr:cNvPr id="88" name="人件費該当値テキスト"/>
        <xdr:cNvSpPr txBox="1"/>
      </xdr:nvSpPr>
      <xdr:spPr>
        <a:xfrm>
          <a:off x="49149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103414</xdr:rowOff>
    </xdr:from>
    <xdr:to>
      <xdr:col>20</xdr:col>
      <xdr:colOff>38100</xdr:colOff>
      <xdr:row>37</xdr:row>
      <xdr:rowOff>33564</xdr:rowOff>
    </xdr:to>
    <xdr:sp macro="" textlink="">
      <xdr:nvSpPr>
        <xdr:cNvPr id="89" name="楕円 88"/>
        <xdr:cNvSpPr/>
      </xdr:nvSpPr>
      <xdr:spPr>
        <a:xfrm>
          <a:off x="3937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18341</xdr:rowOff>
    </xdr:from>
    <xdr:ext cx="736600" cy="259045"/>
    <xdr:sp macro="" textlink="">
      <xdr:nvSpPr>
        <xdr:cNvPr id="90" name="テキスト ボックス 89"/>
        <xdr:cNvSpPr txBox="1"/>
      </xdr:nvSpPr>
      <xdr:spPr>
        <a:xfrm>
          <a:off x="3606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48986</xdr:rowOff>
    </xdr:from>
    <xdr:to>
      <xdr:col>15</xdr:col>
      <xdr:colOff>149225</xdr:colOff>
      <xdr:row>36</xdr:row>
      <xdr:rowOff>150586</xdr:rowOff>
    </xdr:to>
    <xdr:sp macro="" textlink="">
      <xdr:nvSpPr>
        <xdr:cNvPr id="91" name="楕円 90"/>
        <xdr:cNvSpPr/>
      </xdr:nvSpPr>
      <xdr:spPr>
        <a:xfrm>
          <a:off x="3048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160763</xdr:rowOff>
    </xdr:from>
    <xdr:ext cx="762000" cy="259045"/>
    <xdr:sp macro="" textlink="">
      <xdr:nvSpPr>
        <xdr:cNvPr id="92" name="テキスト ボックス 91"/>
        <xdr:cNvSpPr txBox="1"/>
      </xdr:nvSpPr>
      <xdr:spPr>
        <a:xfrm>
          <a:off x="2717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27214</xdr:rowOff>
    </xdr:from>
    <xdr:to>
      <xdr:col>11</xdr:col>
      <xdr:colOff>60325</xdr:colOff>
      <xdr:row>36</xdr:row>
      <xdr:rowOff>128814</xdr:rowOff>
    </xdr:to>
    <xdr:sp macro="" textlink="">
      <xdr:nvSpPr>
        <xdr:cNvPr id="93" name="楕円 92"/>
        <xdr:cNvSpPr/>
      </xdr:nvSpPr>
      <xdr:spPr>
        <a:xfrm>
          <a:off x="2159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138991</xdr:rowOff>
    </xdr:from>
    <xdr:ext cx="762000" cy="259045"/>
    <xdr:sp macro="" textlink="">
      <xdr:nvSpPr>
        <xdr:cNvPr id="94" name="テキスト ボックス 93"/>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95" name="楕円 94"/>
        <xdr:cNvSpPr/>
      </xdr:nvSpPr>
      <xdr:spPr>
        <a:xfrm>
          <a:off x="1270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51905</xdr:rowOff>
    </xdr:from>
    <xdr:ext cx="762000" cy="259045"/>
    <xdr:sp macro="" textlink="">
      <xdr:nvSpPr>
        <xdr:cNvPr id="96" name="テキスト ボックス 95"/>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類似団体内平均値に比べて高くなっている要因は、ごみ収集・小学校給食調理等の業務における民間委託の実施、また体育館等の施設運営において指定管理者制度を導入するなど、直営業務の委託化を積極的に推進してきたことがあげられ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120650</xdr:rowOff>
    </xdr:from>
    <xdr:to>
      <xdr:col>82</xdr:col>
      <xdr:colOff>107950</xdr:colOff>
      <xdr:row>21</xdr:row>
      <xdr:rowOff>120650</xdr:rowOff>
    </xdr:to>
    <xdr:cxnSp macro="">
      <xdr:nvCxnSpPr>
        <xdr:cNvPr id="124" name="直線コネクタ 123"/>
        <xdr:cNvCxnSpPr/>
      </xdr:nvCxnSpPr>
      <xdr:spPr>
        <a:xfrm flipV="1">
          <a:off x="16510000" y="2349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macro="" textlink="">
      <xdr:nvSpPr>
        <xdr:cNvPr id="125"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6" name="直線コネクタ 125"/>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35577</xdr:rowOff>
    </xdr:from>
    <xdr:ext cx="762000" cy="259045"/>
    <xdr:sp macro="" textlink="">
      <xdr:nvSpPr>
        <xdr:cNvPr id="127"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120650</xdr:rowOff>
    </xdr:from>
    <xdr:to>
      <xdr:col>82</xdr:col>
      <xdr:colOff>196850</xdr:colOff>
      <xdr:row>13</xdr:row>
      <xdr:rowOff>120650</xdr:rowOff>
    </xdr:to>
    <xdr:cxnSp macro="">
      <xdr:nvCxnSpPr>
        <xdr:cNvPr id="128" name="直線コネクタ 127"/>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0</xdr:rowOff>
    </xdr:from>
    <xdr:to>
      <xdr:col>82</xdr:col>
      <xdr:colOff>107950</xdr:colOff>
      <xdr:row>20</xdr:row>
      <xdr:rowOff>114300</xdr:rowOff>
    </xdr:to>
    <xdr:cxnSp macro="">
      <xdr:nvCxnSpPr>
        <xdr:cNvPr id="129" name="直線コネクタ 128"/>
        <xdr:cNvCxnSpPr/>
      </xdr:nvCxnSpPr>
      <xdr:spPr>
        <a:xfrm flipV="1">
          <a:off x="15671800" y="3429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30"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31" name="フローチャート: 判断 130"/>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50800</xdr:rowOff>
    </xdr:from>
    <xdr:to>
      <xdr:col>78</xdr:col>
      <xdr:colOff>69850</xdr:colOff>
      <xdr:row>20</xdr:row>
      <xdr:rowOff>114300</xdr:rowOff>
    </xdr:to>
    <xdr:cxnSp macro="">
      <xdr:nvCxnSpPr>
        <xdr:cNvPr id="132" name="直線コネクタ 131"/>
        <xdr:cNvCxnSpPr/>
      </xdr:nvCxnSpPr>
      <xdr:spPr>
        <a:xfrm>
          <a:off x="14782800" y="3479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25400</xdr:rowOff>
    </xdr:from>
    <xdr:to>
      <xdr:col>73</xdr:col>
      <xdr:colOff>180975</xdr:colOff>
      <xdr:row>20</xdr:row>
      <xdr:rowOff>50800</xdr:rowOff>
    </xdr:to>
    <xdr:cxnSp macro="">
      <xdr:nvCxnSpPr>
        <xdr:cNvPr id="135" name="直線コネクタ 134"/>
        <xdr:cNvCxnSpPr/>
      </xdr:nvCxnSpPr>
      <xdr:spPr>
        <a:xfrm>
          <a:off x="13893800" y="3454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158750</xdr:rowOff>
    </xdr:from>
    <xdr:to>
      <xdr:col>74</xdr:col>
      <xdr:colOff>31750</xdr:colOff>
      <xdr:row>16</xdr:row>
      <xdr:rowOff>88900</xdr:rowOff>
    </xdr:to>
    <xdr:sp macro="" textlink="">
      <xdr:nvSpPr>
        <xdr:cNvPr id="136" name="フローチャート: 判断 135"/>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99077</xdr:rowOff>
    </xdr:from>
    <xdr:ext cx="762000" cy="259045"/>
    <xdr:sp macro="" textlink="">
      <xdr:nvSpPr>
        <xdr:cNvPr id="137" name="テキスト ボックス 136"/>
        <xdr:cNvSpPr txBox="1"/>
      </xdr:nvSpPr>
      <xdr:spPr>
        <a:xfrm>
          <a:off x="14401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44450</xdr:rowOff>
    </xdr:from>
    <xdr:to>
      <xdr:col>69</xdr:col>
      <xdr:colOff>92075</xdr:colOff>
      <xdr:row>20</xdr:row>
      <xdr:rowOff>25400</xdr:rowOff>
    </xdr:to>
    <xdr:cxnSp macro="">
      <xdr:nvCxnSpPr>
        <xdr:cNvPr id="138" name="直線コネクタ 137"/>
        <xdr:cNvCxnSpPr/>
      </xdr:nvCxnSpPr>
      <xdr:spPr>
        <a:xfrm>
          <a:off x="13004800" y="3302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158750</xdr:rowOff>
    </xdr:from>
    <xdr:to>
      <xdr:col>69</xdr:col>
      <xdr:colOff>142875</xdr:colOff>
      <xdr:row>16</xdr:row>
      <xdr:rowOff>88900</xdr:rowOff>
    </xdr:to>
    <xdr:sp macro="" textlink="">
      <xdr:nvSpPr>
        <xdr:cNvPr id="139" name="フローチャート: 判断 138"/>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99077</xdr:rowOff>
    </xdr:from>
    <xdr:ext cx="762000" cy="259045"/>
    <xdr:sp macro="" textlink="">
      <xdr:nvSpPr>
        <xdr:cNvPr id="140" name="テキスト ボックス 139"/>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41" name="フローチャート: 判断 140"/>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42" name="テキスト ボックス 141"/>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120650</xdr:rowOff>
    </xdr:from>
    <xdr:to>
      <xdr:col>82</xdr:col>
      <xdr:colOff>158750</xdr:colOff>
      <xdr:row>20</xdr:row>
      <xdr:rowOff>50800</xdr:rowOff>
    </xdr:to>
    <xdr:sp macro="" textlink="">
      <xdr:nvSpPr>
        <xdr:cNvPr id="148" name="楕円 147"/>
        <xdr:cNvSpPr/>
      </xdr:nvSpPr>
      <xdr:spPr>
        <a:xfrm>
          <a:off x="16459200" y="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92727</xdr:rowOff>
    </xdr:from>
    <xdr:ext cx="762000" cy="259045"/>
    <xdr:sp macro="" textlink="">
      <xdr:nvSpPr>
        <xdr:cNvPr id="149" name="物件費該当値テキスト"/>
        <xdr:cNvSpPr txBox="1"/>
      </xdr:nvSpPr>
      <xdr:spPr>
        <a:xfrm>
          <a:off x="16598900"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63500</xdr:rowOff>
    </xdr:from>
    <xdr:to>
      <xdr:col>78</xdr:col>
      <xdr:colOff>120650</xdr:colOff>
      <xdr:row>20</xdr:row>
      <xdr:rowOff>165100</xdr:rowOff>
    </xdr:to>
    <xdr:sp macro="" textlink="">
      <xdr:nvSpPr>
        <xdr:cNvPr id="150" name="楕円 149"/>
        <xdr:cNvSpPr/>
      </xdr:nvSpPr>
      <xdr:spPr>
        <a:xfrm>
          <a:off x="15621000" y="34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149877</xdr:rowOff>
    </xdr:from>
    <xdr:ext cx="736600" cy="259045"/>
    <xdr:sp macro="" textlink="">
      <xdr:nvSpPr>
        <xdr:cNvPr id="151" name="テキスト ボックス 150"/>
        <xdr:cNvSpPr txBox="1"/>
      </xdr:nvSpPr>
      <xdr:spPr>
        <a:xfrm>
          <a:off x="15290800" y="357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0</xdr:rowOff>
    </xdr:from>
    <xdr:to>
      <xdr:col>74</xdr:col>
      <xdr:colOff>31750</xdr:colOff>
      <xdr:row>20</xdr:row>
      <xdr:rowOff>101600</xdr:rowOff>
    </xdr:to>
    <xdr:sp macro="" textlink="">
      <xdr:nvSpPr>
        <xdr:cNvPr id="152" name="楕円 151"/>
        <xdr:cNvSpPr/>
      </xdr:nvSpPr>
      <xdr:spPr>
        <a:xfrm>
          <a:off x="14732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86377</xdr:rowOff>
    </xdr:from>
    <xdr:ext cx="762000" cy="259045"/>
    <xdr:sp macro="" textlink="">
      <xdr:nvSpPr>
        <xdr:cNvPr id="153" name="テキスト ボックス 152"/>
        <xdr:cNvSpPr txBox="1"/>
      </xdr:nvSpPr>
      <xdr:spPr>
        <a:xfrm>
          <a:off x="14401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146050</xdr:rowOff>
    </xdr:from>
    <xdr:to>
      <xdr:col>69</xdr:col>
      <xdr:colOff>142875</xdr:colOff>
      <xdr:row>20</xdr:row>
      <xdr:rowOff>76200</xdr:rowOff>
    </xdr:to>
    <xdr:sp macro="" textlink="">
      <xdr:nvSpPr>
        <xdr:cNvPr id="154" name="楕円 153"/>
        <xdr:cNvSpPr/>
      </xdr:nvSpPr>
      <xdr:spPr>
        <a:xfrm>
          <a:off x="13843000" y="34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60977</xdr:rowOff>
    </xdr:from>
    <xdr:ext cx="762000" cy="259045"/>
    <xdr:sp macro="" textlink="">
      <xdr:nvSpPr>
        <xdr:cNvPr id="155" name="テキスト ボックス 154"/>
        <xdr:cNvSpPr txBox="1"/>
      </xdr:nvSpPr>
      <xdr:spPr>
        <a:xfrm>
          <a:off x="135128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165100</xdr:rowOff>
    </xdr:from>
    <xdr:to>
      <xdr:col>65</xdr:col>
      <xdr:colOff>53975</xdr:colOff>
      <xdr:row>19</xdr:row>
      <xdr:rowOff>95250</xdr:rowOff>
    </xdr:to>
    <xdr:sp macro="" textlink="">
      <xdr:nvSpPr>
        <xdr:cNvPr id="156" name="楕円 155"/>
        <xdr:cNvSpPr/>
      </xdr:nvSpPr>
      <xdr:spPr>
        <a:xfrm>
          <a:off x="12954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80027</xdr:rowOff>
    </xdr:from>
    <xdr:ext cx="762000" cy="259045"/>
    <xdr:sp macro="" textlink="">
      <xdr:nvSpPr>
        <xdr:cNvPr id="157" name="テキスト ボックス 156"/>
        <xdr:cNvSpPr txBox="1"/>
      </xdr:nvSpPr>
      <xdr:spPr>
        <a:xfrm>
          <a:off x="12623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類似団体内平均値に比べて高くなっている要因は</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保育所等の子育て支援策や障害者（児）福祉施策を積極的に講じていることなどが挙げられる。今後も他団体の給付状況等を鑑み、適切</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な</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対応を図っていく。</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152400</xdr:rowOff>
    </xdr:from>
    <xdr:to>
      <xdr:col>24</xdr:col>
      <xdr:colOff>25400</xdr:colOff>
      <xdr:row>60</xdr:row>
      <xdr:rowOff>76200</xdr:rowOff>
    </xdr:to>
    <xdr:cxnSp macro="">
      <xdr:nvCxnSpPr>
        <xdr:cNvPr id="185" name="直線コネクタ 184"/>
        <xdr:cNvCxnSpPr/>
      </xdr:nvCxnSpPr>
      <xdr:spPr>
        <a:xfrm flipV="1">
          <a:off x="4826000" y="9067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48277</xdr:rowOff>
    </xdr:from>
    <xdr:ext cx="762000" cy="259045"/>
    <xdr:sp macro="" textlink="">
      <xdr:nvSpPr>
        <xdr:cNvPr id="186" name="扶助費最小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76200</xdr:rowOff>
    </xdr:from>
    <xdr:to>
      <xdr:col>24</xdr:col>
      <xdr:colOff>114300</xdr:colOff>
      <xdr:row>60</xdr:row>
      <xdr:rowOff>76200</xdr:rowOff>
    </xdr:to>
    <xdr:cxnSp macro="">
      <xdr:nvCxnSpPr>
        <xdr:cNvPr id="187" name="直線コネクタ 186"/>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67327</xdr:rowOff>
    </xdr:from>
    <xdr:ext cx="762000" cy="259045"/>
    <xdr:sp macro="" textlink="">
      <xdr:nvSpPr>
        <xdr:cNvPr id="188" name="扶助費最大値テキスト"/>
        <xdr:cNvSpPr txBox="1"/>
      </xdr:nvSpPr>
      <xdr:spPr>
        <a:xfrm>
          <a:off x="4914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152400</xdr:rowOff>
    </xdr:from>
    <xdr:to>
      <xdr:col>24</xdr:col>
      <xdr:colOff>114300</xdr:colOff>
      <xdr:row>52</xdr:row>
      <xdr:rowOff>152400</xdr:rowOff>
    </xdr:to>
    <xdr:cxnSp macro="">
      <xdr:nvCxnSpPr>
        <xdr:cNvPr id="189" name="直線コネクタ 188"/>
        <xdr:cNvCxnSpPr/>
      </xdr:nvCxnSpPr>
      <xdr:spPr>
        <a:xfrm>
          <a:off x="4737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76200</xdr:rowOff>
    </xdr:from>
    <xdr:to>
      <xdr:col>24</xdr:col>
      <xdr:colOff>25400</xdr:colOff>
      <xdr:row>58</xdr:row>
      <xdr:rowOff>127000</xdr:rowOff>
    </xdr:to>
    <xdr:cxnSp macro="">
      <xdr:nvCxnSpPr>
        <xdr:cNvPr id="190" name="直線コネクタ 189"/>
        <xdr:cNvCxnSpPr/>
      </xdr:nvCxnSpPr>
      <xdr:spPr>
        <a:xfrm>
          <a:off x="3987800" y="10020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76200</xdr:rowOff>
    </xdr:from>
    <xdr:to>
      <xdr:col>19</xdr:col>
      <xdr:colOff>187325</xdr:colOff>
      <xdr:row>58</xdr:row>
      <xdr:rowOff>139700</xdr:rowOff>
    </xdr:to>
    <xdr:cxnSp macro="">
      <xdr:nvCxnSpPr>
        <xdr:cNvPr id="193" name="直線コネクタ 192"/>
        <xdr:cNvCxnSpPr/>
      </xdr:nvCxnSpPr>
      <xdr:spPr>
        <a:xfrm flipV="1">
          <a:off x="3098800" y="10020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xdr:rowOff>
    </xdr:from>
    <xdr:to>
      <xdr:col>20</xdr:col>
      <xdr:colOff>38100</xdr:colOff>
      <xdr:row>56</xdr:row>
      <xdr:rowOff>114300</xdr:rowOff>
    </xdr:to>
    <xdr:sp macro="" textlink="">
      <xdr:nvSpPr>
        <xdr:cNvPr id="194" name="フローチャート: 判断 193"/>
        <xdr:cNvSpPr/>
      </xdr:nvSpPr>
      <xdr:spPr>
        <a:xfrm>
          <a:off x="3937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124477</xdr:rowOff>
    </xdr:from>
    <xdr:ext cx="736600" cy="259045"/>
    <xdr:sp macro="" textlink="">
      <xdr:nvSpPr>
        <xdr:cNvPr id="195" name="テキスト ボックス 194"/>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133350</xdr:rowOff>
    </xdr:from>
    <xdr:to>
      <xdr:col>15</xdr:col>
      <xdr:colOff>98425</xdr:colOff>
      <xdr:row>58</xdr:row>
      <xdr:rowOff>139700</xdr:rowOff>
    </xdr:to>
    <xdr:cxnSp macro="">
      <xdr:nvCxnSpPr>
        <xdr:cNvPr id="196" name="直線コネクタ 195"/>
        <xdr:cNvCxnSpPr/>
      </xdr:nvCxnSpPr>
      <xdr:spPr>
        <a:xfrm>
          <a:off x="2209800" y="99060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7" name="フローチャート: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133350</xdr:rowOff>
    </xdr:from>
    <xdr:to>
      <xdr:col>11</xdr:col>
      <xdr:colOff>9525</xdr:colOff>
      <xdr:row>57</xdr:row>
      <xdr:rowOff>146050</xdr:rowOff>
    </xdr:to>
    <xdr:cxnSp macro="">
      <xdr:nvCxnSpPr>
        <xdr:cNvPr id="199" name="直線コネクタ 198"/>
        <xdr:cNvCxnSpPr/>
      </xdr:nvCxnSpPr>
      <xdr:spPr>
        <a:xfrm flipV="1">
          <a:off x="1320800" y="990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200" name="フローチャート: 判断 199"/>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01" name="テキスト ボックス 200"/>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02" name="フローチャート: 判断 201"/>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22877</xdr:rowOff>
    </xdr:from>
    <xdr:ext cx="762000" cy="259045"/>
    <xdr:sp macro="" textlink="">
      <xdr:nvSpPr>
        <xdr:cNvPr id="203" name="テキスト ボックス 202"/>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9" name="楕円 208"/>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10"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25400</xdr:rowOff>
    </xdr:from>
    <xdr:to>
      <xdr:col>20</xdr:col>
      <xdr:colOff>38100</xdr:colOff>
      <xdr:row>58</xdr:row>
      <xdr:rowOff>127000</xdr:rowOff>
    </xdr:to>
    <xdr:sp macro="" textlink="">
      <xdr:nvSpPr>
        <xdr:cNvPr id="211" name="楕円 210"/>
        <xdr:cNvSpPr/>
      </xdr:nvSpPr>
      <xdr:spPr>
        <a:xfrm>
          <a:off x="3937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111777</xdr:rowOff>
    </xdr:from>
    <xdr:ext cx="736600" cy="259045"/>
    <xdr:sp macro="" textlink="">
      <xdr:nvSpPr>
        <xdr:cNvPr id="212" name="テキスト ボックス 211"/>
        <xdr:cNvSpPr txBox="1"/>
      </xdr:nvSpPr>
      <xdr:spPr>
        <a:xfrm>
          <a:off x="3606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88900</xdr:rowOff>
    </xdr:from>
    <xdr:to>
      <xdr:col>15</xdr:col>
      <xdr:colOff>149225</xdr:colOff>
      <xdr:row>59</xdr:row>
      <xdr:rowOff>19050</xdr:rowOff>
    </xdr:to>
    <xdr:sp macro="" textlink="">
      <xdr:nvSpPr>
        <xdr:cNvPr id="213" name="楕円 212"/>
        <xdr:cNvSpPr/>
      </xdr:nvSpPr>
      <xdr:spPr>
        <a:xfrm>
          <a:off x="3048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3827</xdr:rowOff>
    </xdr:from>
    <xdr:ext cx="762000" cy="259045"/>
    <xdr:sp macro="" textlink="">
      <xdr:nvSpPr>
        <xdr:cNvPr id="214" name="テキスト ボックス 213"/>
        <xdr:cNvSpPr txBox="1"/>
      </xdr:nvSpPr>
      <xdr:spPr>
        <a:xfrm>
          <a:off x="2717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82550</xdr:rowOff>
    </xdr:from>
    <xdr:to>
      <xdr:col>11</xdr:col>
      <xdr:colOff>60325</xdr:colOff>
      <xdr:row>58</xdr:row>
      <xdr:rowOff>12700</xdr:rowOff>
    </xdr:to>
    <xdr:sp macro="" textlink="">
      <xdr:nvSpPr>
        <xdr:cNvPr id="215" name="楕円 214"/>
        <xdr:cNvSpPr/>
      </xdr:nvSpPr>
      <xdr:spPr>
        <a:xfrm>
          <a:off x="2159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16" name="テキスト ボックス 215"/>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7" name="楕円 216"/>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8" name="テキスト ボックス 217"/>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ゴシック" panose="020B0609070205080204" pitchFamily="49" charset="-128"/>
              <a:ea typeface="ＭＳ ゴシック" panose="020B0609070205080204" pitchFamily="49" charset="-128"/>
            </a:rPr>
            <a:t>高齢化に伴い後期・介護特会への繰出金が増額していることに伴い、上昇傾向となっている。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38100</xdr:rowOff>
    </xdr:to>
    <xdr:cxnSp macro="">
      <xdr:nvCxnSpPr>
        <xdr:cNvPr id="246" name="直線コネクタ 245"/>
        <xdr:cNvCxnSpPr/>
      </xdr:nvCxnSpPr>
      <xdr:spPr>
        <a:xfrm flipV="1">
          <a:off x="16510000" y="9271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7"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48" name="直線コネクタ 247"/>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9"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50" name="直線コネクタ 249"/>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0</xdr:rowOff>
    </xdr:from>
    <xdr:to>
      <xdr:col>82</xdr:col>
      <xdr:colOff>107950</xdr:colOff>
      <xdr:row>56</xdr:row>
      <xdr:rowOff>50800</xdr:rowOff>
    </xdr:to>
    <xdr:cxnSp macro="">
      <xdr:nvCxnSpPr>
        <xdr:cNvPr id="251" name="直線コネクタ 250"/>
        <xdr:cNvCxnSpPr/>
      </xdr:nvCxnSpPr>
      <xdr:spPr>
        <a:xfrm>
          <a:off x="15671800" y="9601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2"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53" name="フローチャート: 判断 252"/>
        <xdr:cNvSpPr/>
      </xdr:nvSpPr>
      <xdr:spPr>
        <a:xfrm>
          <a:off x="16459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56</xdr:row>
      <xdr:rowOff>0</xdr:rowOff>
    </xdr:to>
    <xdr:cxnSp macro="">
      <xdr:nvCxnSpPr>
        <xdr:cNvPr id="254" name="直線コネクタ 253"/>
        <xdr:cNvCxnSpPr/>
      </xdr:nvCxnSpPr>
      <xdr:spPr>
        <a:xfrm>
          <a:off x="14782800" y="957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0</xdr:rowOff>
    </xdr:from>
    <xdr:to>
      <xdr:col>78</xdr:col>
      <xdr:colOff>120650</xdr:colOff>
      <xdr:row>56</xdr:row>
      <xdr:rowOff>101600</xdr:rowOff>
    </xdr:to>
    <xdr:sp macro="" textlink="">
      <xdr:nvSpPr>
        <xdr:cNvPr id="255" name="フローチャート: 判断 254"/>
        <xdr:cNvSpPr/>
      </xdr:nvSpPr>
      <xdr:spPr>
        <a:xfrm>
          <a:off x="15621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86377</xdr:rowOff>
    </xdr:from>
    <xdr:ext cx="736600" cy="259045"/>
    <xdr:sp macro="" textlink="">
      <xdr:nvSpPr>
        <xdr:cNvPr id="256" name="テキスト ボックス 255"/>
        <xdr:cNvSpPr txBox="1"/>
      </xdr:nvSpPr>
      <xdr:spPr>
        <a:xfrm>
          <a:off x="15290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82550</xdr:rowOff>
    </xdr:from>
    <xdr:to>
      <xdr:col>73</xdr:col>
      <xdr:colOff>180975</xdr:colOff>
      <xdr:row>55</xdr:row>
      <xdr:rowOff>146050</xdr:rowOff>
    </xdr:to>
    <xdr:cxnSp macro="">
      <xdr:nvCxnSpPr>
        <xdr:cNvPr id="257" name="直線コネクタ 256"/>
        <xdr:cNvCxnSpPr/>
      </xdr:nvCxnSpPr>
      <xdr:spPr>
        <a:xfrm>
          <a:off x="13893800" y="9512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165100</xdr:rowOff>
    </xdr:from>
    <xdr:to>
      <xdr:col>69</xdr:col>
      <xdr:colOff>92075</xdr:colOff>
      <xdr:row>55</xdr:row>
      <xdr:rowOff>82550</xdr:rowOff>
    </xdr:to>
    <xdr:cxnSp macro="">
      <xdr:nvCxnSpPr>
        <xdr:cNvPr id="260" name="直線コネクタ 259"/>
        <xdr:cNvCxnSpPr/>
      </xdr:nvCxnSpPr>
      <xdr:spPr>
        <a:xfrm>
          <a:off x="13004800" y="9423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158750</xdr:rowOff>
    </xdr:from>
    <xdr:to>
      <xdr:col>69</xdr:col>
      <xdr:colOff>142875</xdr:colOff>
      <xdr:row>56</xdr:row>
      <xdr:rowOff>88900</xdr:rowOff>
    </xdr:to>
    <xdr:sp macro="" textlink="">
      <xdr:nvSpPr>
        <xdr:cNvPr id="261" name="フローチャート: 判断 260"/>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62" name="テキスト ボックス 261"/>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64" name="テキスト ボックス 263"/>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70" name="楕円 269"/>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71"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120650</xdr:rowOff>
    </xdr:from>
    <xdr:to>
      <xdr:col>78</xdr:col>
      <xdr:colOff>120650</xdr:colOff>
      <xdr:row>56</xdr:row>
      <xdr:rowOff>50800</xdr:rowOff>
    </xdr:to>
    <xdr:sp macro="" textlink="">
      <xdr:nvSpPr>
        <xdr:cNvPr id="272" name="楕円 271"/>
        <xdr:cNvSpPr/>
      </xdr:nvSpPr>
      <xdr:spPr>
        <a:xfrm>
          <a:off x="15621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60977</xdr:rowOff>
    </xdr:from>
    <xdr:ext cx="736600" cy="259045"/>
    <xdr:sp macro="" textlink="">
      <xdr:nvSpPr>
        <xdr:cNvPr id="273" name="テキスト ボックス 272"/>
        <xdr:cNvSpPr txBox="1"/>
      </xdr:nvSpPr>
      <xdr:spPr>
        <a:xfrm>
          <a:off x="15290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74" name="楕円 273"/>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75" name="テキスト ボックス 274"/>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31750</xdr:rowOff>
    </xdr:from>
    <xdr:to>
      <xdr:col>69</xdr:col>
      <xdr:colOff>142875</xdr:colOff>
      <xdr:row>55</xdr:row>
      <xdr:rowOff>133350</xdr:rowOff>
    </xdr:to>
    <xdr:sp macro="" textlink="">
      <xdr:nvSpPr>
        <xdr:cNvPr id="276" name="楕円 275"/>
        <xdr:cNvSpPr/>
      </xdr:nvSpPr>
      <xdr:spPr>
        <a:xfrm>
          <a:off x="13843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143527</xdr:rowOff>
    </xdr:from>
    <xdr:ext cx="762000" cy="259045"/>
    <xdr:sp macro="" textlink="">
      <xdr:nvSpPr>
        <xdr:cNvPr id="277" name="テキスト ボックス 276"/>
        <xdr:cNvSpPr txBox="1"/>
      </xdr:nvSpPr>
      <xdr:spPr>
        <a:xfrm>
          <a:off x="13512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114300</xdr:rowOff>
    </xdr:from>
    <xdr:to>
      <xdr:col>65</xdr:col>
      <xdr:colOff>53975</xdr:colOff>
      <xdr:row>55</xdr:row>
      <xdr:rowOff>44450</xdr:rowOff>
    </xdr:to>
    <xdr:sp macro="" textlink="">
      <xdr:nvSpPr>
        <xdr:cNvPr id="278" name="楕円 277"/>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54627</xdr:rowOff>
    </xdr:from>
    <xdr:ext cx="762000" cy="259045"/>
    <xdr:sp macro="" textlink="">
      <xdr:nvSpPr>
        <xdr:cNvPr id="279" name="テキスト ボックス 278"/>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補助金・交付金については、外部委員参画のもと策定した「補助金のあり方に関するガイドライン」に基づき、公益性等の視点から適正な執行に努めている。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58420</xdr:rowOff>
    </xdr:from>
    <xdr:to>
      <xdr:col>82</xdr:col>
      <xdr:colOff>107950</xdr:colOff>
      <xdr:row>40</xdr:row>
      <xdr:rowOff>81280</xdr:rowOff>
    </xdr:to>
    <xdr:cxnSp macro="">
      <xdr:nvCxnSpPr>
        <xdr:cNvPr id="307" name="直線コネクタ 306"/>
        <xdr:cNvCxnSpPr/>
      </xdr:nvCxnSpPr>
      <xdr:spPr>
        <a:xfrm flipV="1">
          <a:off x="16510000" y="55448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8" name="補助費等最小値テキスト"/>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9" name="直線コネクタ 308"/>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144797</xdr:rowOff>
    </xdr:from>
    <xdr:ext cx="762000" cy="259045"/>
    <xdr:sp macro="" textlink="">
      <xdr:nvSpPr>
        <xdr:cNvPr id="310" name="補助費等最大値テキスト"/>
        <xdr:cNvSpPr txBox="1"/>
      </xdr:nvSpPr>
      <xdr:spPr>
        <a:xfrm>
          <a:off x="16598900" y="528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58420</xdr:rowOff>
    </xdr:from>
    <xdr:to>
      <xdr:col>82</xdr:col>
      <xdr:colOff>196850</xdr:colOff>
      <xdr:row>32</xdr:row>
      <xdr:rowOff>58420</xdr:rowOff>
    </xdr:to>
    <xdr:cxnSp macro="">
      <xdr:nvCxnSpPr>
        <xdr:cNvPr id="311" name="直線コネクタ 310"/>
        <xdr:cNvCxnSpPr/>
      </xdr:nvCxnSpPr>
      <xdr:spPr>
        <a:xfrm>
          <a:off x="16421100" y="554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xdr:rowOff>
    </xdr:from>
    <xdr:to>
      <xdr:col>82</xdr:col>
      <xdr:colOff>107950</xdr:colOff>
      <xdr:row>34</xdr:row>
      <xdr:rowOff>50800</xdr:rowOff>
    </xdr:to>
    <xdr:cxnSp macro="">
      <xdr:nvCxnSpPr>
        <xdr:cNvPr id="312" name="直線コネクタ 311"/>
        <xdr:cNvCxnSpPr/>
      </xdr:nvCxnSpPr>
      <xdr:spPr>
        <a:xfrm flipV="1">
          <a:off x="15671800" y="5842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71137</xdr:rowOff>
    </xdr:from>
    <xdr:ext cx="762000" cy="259045"/>
    <xdr:sp macro="" textlink="">
      <xdr:nvSpPr>
        <xdr:cNvPr id="313" name="補助費等平均値テキスト"/>
        <xdr:cNvSpPr txBox="1"/>
      </xdr:nvSpPr>
      <xdr:spPr>
        <a:xfrm>
          <a:off x="16598900" y="590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14" name="フローチャート: 判断 313"/>
        <xdr:cNvSpPr/>
      </xdr:nvSpPr>
      <xdr:spPr>
        <a:xfrm>
          <a:off x="16459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50800</xdr:rowOff>
    </xdr:from>
    <xdr:to>
      <xdr:col>78</xdr:col>
      <xdr:colOff>69850</xdr:colOff>
      <xdr:row>34</xdr:row>
      <xdr:rowOff>81280</xdr:rowOff>
    </xdr:to>
    <xdr:cxnSp macro="">
      <xdr:nvCxnSpPr>
        <xdr:cNvPr id="315" name="直線コネクタ 314"/>
        <xdr:cNvCxnSpPr/>
      </xdr:nvCxnSpPr>
      <xdr:spPr>
        <a:xfrm flipV="1">
          <a:off x="14782800" y="5880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137160</xdr:rowOff>
    </xdr:from>
    <xdr:to>
      <xdr:col>78</xdr:col>
      <xdr:colOff>120650</xdr:colOff>
      <xdr:row>35</xdr:row>
      <xdr:rowOff>67310</xdr:rowOff>
    </xdr:to>
    <xdr:sp macro="" textlink="">
      <xdr:nvSpPr>
        <xdr:cNvPr id="316" name="フローチャート: 判断 315"/>
        <xdr:cNvSpPr/>
      </xdr:nvSpPr>
      <xdr:spPr>
        <a:xfrm>
          <a:off x="15621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52087</xdr:rowOff>
    </xdr:from>
    <xdr:ext cx="736600" cy="259045"/>
    <xdr:sp macro="" textlink="">
      <xdr:nvSpPr>
        <xdr:cNvPr id="317" name="テキスト ボックス 316"/>
        <xdr:cNvSpPr txBox="1"/>
      </xdr:nvSpPr>
      <xdr:spPr>
        <a:xfrm>
          <a:off x="15290800" y="605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81280</xdr:rowOff>
    </xdr:from>
    <xdr:to>
      <xdr:col>73</xdr:col>
      <xdr:colOff>180975</xdr:colOff>
      <xdr:row>34</xdr:row>
      <xdr:rowOff>111760</xdr:rowOff>
    </xdr:to>
    <xdr:cxnSp macro="">
      <xdr:nvCxnSpPr>
        <xdr:cNvPr id="318" name="直線コネクタ 317"/>
        <xdr:cNvCxnSpPr/>
      </xdr:nvCxnSpPr>
      <xdr:spPr>
        <a:xfrm flipV="1">
          <a:off x="13893800" y="5910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129540</xdr:rowOff>
    </xdr:from>
    <xdr:to>
      <xdr:col>74</xdr:col>
      <xdr:colOff>31750</xdr:colOff>
      <xdr:row>35</xdr:row>
      <xdr:rowOff>59690</xdr:rowOff>
    </xdr:to>
    <xdr:sp macro="" textlink="">
      <xdr:nvSpPr>
        <xdr:cNvPr id="319" name="フローチャート: 判断 318"/>
        <xdr:cNvSpPr/>
      </xdr:nvSpPr>
      <xdr:spPr>
        <a:xfrm>
          <a:off x="14732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44467</xdr:rowOff>
    </xdr:from>
    <xdr:ext cx="762000" cy="259045"/>
    <xdr:sp macro="" textlink="">
      <xdr:nvSpPr>
        <xdr:cNvPr id="320" name="テキスト ボックス 319"/>
        <xdr:cNvSpPr txBox="1"/>
      </xdr:nvSpPr>
      <xdr:spPr>
        <a:xfrm>
          <a:off x="14401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111760</xdr:rowOff>
    </xdr:from>
    <xdr:to>
      <xdr:col>69</xdr:col>
      <xdr:colOff>92075</xdr:colOff>
      <xdr:row>34</xdr:row>
      <xdr:rowOff>127000</xdr:rowOff>
    </xdr:to>
    <xdr:cxnSp macro="">
      <xdr:nvCxnSpPr>
        <xdr:cNvPr id="321" name="直線コネクタ 320"/>
        <xdr:cNvCxnSpPr/>
      </xdr:nvCxnSpPr>
      <xdr:spPr>
        <a:xfrm flipV="1">
          <a:off x="13004800" y="5941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2" name="フローチャート: 判断 321"/>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36847</xdr:rowOff>
    </xdr:from>
    <xdr:ext cx="762000" cy="259045"/>
    <xdr:sp macro="" textlink="">
      <xdr:nvSpPr>
        <xdr:cNvPr id="323" name="テキスト ボックス 322"/>
        <xdr:cNvSpPr txBox="1"/>
      </xdr:nvSpPr>
      <xdr:spPr>
        <a:xfrm>
          <a:off x="13512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24" name="フローチャート: 判断 323"/>
        <xdr:cNvSpPr/>
      </xdr:nvSpPr>
      <xdr:spPr>
        <a:xfrm>
          <a:off x="12954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1287</xdr:rowOff>
    </xdr:from>
    <xdr:ext cx="762000" cy="259045"/>
    <xdr:sp macro="" textlink="">
      <xdr:nvSpPr>
        <xdr:cNvPr id="325" name="テキスト ボックス 324"/>
        <xdr:cNvSpPr txBox="1"/>
      </xdr:nvSpPr>
      <xdr:spPr>
        <a:xfrm>
          <a:off x="12623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133350</xdr:rowOff>
    </xdr:from>
    <xdr:to>
      <xdr:col>82</xdr:col>
      <xdr:colOff>158750</xdr:colOff>
      <xdr:row>34</xdr:row>
      <xdr:rowOff>63500</xdr:rowOff>
    </xdr:to>
    <xdr:sp macro="" textlink="">
      <xdr:nvSpPr>
        <xdr:cNvPr id="331" name="楕円 330"/>
        <xdr:cNvSpPr/>
      </xdr:nvSpPr>
      <xdr:spPr>
        <a:xfrm>
          <a:off x="16459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149877</xdr:rowOff>
    </xdr:from>
    <xdr:ext cx="762000" cy="259045"/>
    <xdr:sp macro="" textlink="">
      <xdr:nvSpPr>
        <xdr:cNvPr id="332" name="補助費等該当値テキスト"/>
        <xdr:cNvSpPr txBox="1"/>
      </xdr:nvSpPr>
      <xdr:spPr>
        <a:xfrm>
          <a:off x="16598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0</xdr:rowOff>
    </xdr:from>
    <xdr:to>
      <xdr:col>78</xdr:col>
      <xdr:colOff>120650</xdr:colOff>
      <xdr:row>34</xdr:row>
      <xdr:rowOff>101600</xdr:rowOff>
    </xdr:to>
    <xdr:sp macro="" textlink="">
      <xdr:nvSpPr>
        <xdr:cNvPr id="333" name="楕円 332"/>
        <xdr:cNvSpPr/>
      </xdr:nvSpPr>
      <xdr:spPr>
        <a:xfrm>
          <a:off x="15621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111777</xdr:rowOff>
    </xdr:from>
    <xdr:ext cx="736600" cy="259045"/>
    <xdr:sp macro="" textlink="">
      <xdr:nvSpPr>
        <xdr:cNvPr id="334" name="テキスト ボックス 333"/>
        <xdr:cNvSpPr txBox="1"/>
      </xdr:nvSpPr>
      <xdr:spPr>
        <a:xfrm>
          <a:off x="15290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30480</xdr:rowOff>
    </xdr:from>
    <xdr:to>
      <xdr:col>74</xdr:col>
      <xdr:colOff>31750</xdr:colOff>
      <xdr:row>34</xdr:row>
      <xdr:rowOff>132080</xdr:rowOff>
    </xdr:to>
    <xdr:sp macro="" textlink="">
      <xdr:nvSpPr>
        <xdr:cNvPr id="335" name="楕円 334"/>
        <xdr:cNvSpPr/>
      </xdr:nvSpPr>
      <xdr:spPr>
        <a:xfrm>
          <a:off x="14732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142257</xdr:rowOff>
    </xdr:from>
    <xdr:ext cx="762000" cy="259045"/>
    <xdr:sp macro="" textlink="">
      <xdr:nvSpPr>
        <xdr:cNvPr id="336" name="テキスト ボックス 335"/>
        <xdr:cNvSpPr txBox="1"/>
      </xdr:nvSpPr>
      <xdr:spPr>
        <a:xfrm>
          <a:off x="14401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60960</xdr:rowOff>
    </xdr:from>
    <xdr:to>
      <xdr:col>69</xdr:col>
      <xdr:colOff>142875</xdr:colOff>
      <xdr:row>34</xdr:row>
      <xdr:rowOff>162560</xdr:rowOff>
    </xdr:to>
    <xdr:sp macro="" textlink="">
      <xdr:nvSpPr>
        <xdr:cNvPr id="337" name="楕円 336"/>
        <xdr:cNvSpPr/>
      </xdr:nvSpPr>
      <xdr:spPr>
        <a:xfrm>
          <a:off x="13843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1287</xdr:rowOff>
    </xdr:from>
    <xdr:ext cx="762000" cy="259045"/>
    <xdr:sp macro="" textlink="">
      <xdr:nvSpPr>
        <xdr:cNvPr id="338" name="テキスト ボックス 337"/>
        <xdr:cNvSpPr txBox="1"/>
      </xdr:nvSpPr>
      <xdr:spPr>
        <a:xfrm>
          <a:off x="13512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39" name="楕円 338"/>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162577</xdr:rowOff>
    </xdr:from>
    <xdr:ext cx="762000" cy="259045"/>
    <xdr:sp macro="" textlink="">
      <xdr:nvSpPr>
        <xdr:cNvPr id="340" name="テキスト ボックス 339"/>
        <xdr:cNvSpPr txBox="1"/>
      </xdr:nvSpPr>
      <xdr:spPr>
        <a:xfrm>
          <a:off x="12623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従前より将来の財政負担を考慮しつつ、事業の必要性・効果等を十分検討し、市債の発行を抑制してきたことにより、類似団体内平均値に比べ低い値となっている。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今後も将来を見据えた計画的な市債発行に努める。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102507</xdr:rowOff>
    </xdr:from>
    <xdr:to>
      <xdr:col>24</xdr:col>
      <xdr:colOff>25400</xdr:colOff>
      <xdr:row>81</xdr:row>
      <xdr:rowOff>102507</xdr:rowOff>
    </xdr:to>
    <xdr:cxnSp macro="">
      <xdr:nvCxnSpPr>
        <xdr:cNvPr id="370" name="直線コネクタ 369"/>
        <xdr:cNvCxnSpPr/>
      </xdr:nvCxnSpPr>
      <xdr:spPr>
        <a:xfrm flipV="1">
          <a:off x="4826000" y="126183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74584</xdr:rowOff>
    </xdr:from>
    <xdr:ext cx="762000" cy="259045"/>
    <xdr:sp macro="" textlink="">
      <xdr:nvSpPr>
        <xdr:cNvPr id="371"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102507</xdr:rowOff>
    </xdr:from>
    <xdr:to>
      <xdr:col>24</xdr:col>
      <xdr:colOff>114300</xdr:colOff>
      <xdr:row>81</xdr:row>
      <xdr:rowOff>102507</xdr:rowOff>
    </xdr:to>
    <xdr:cxnSp macro="">
      <xdr:nvCxnSpPr>
        <xdr:cNvPr id="372" name="直線コネクタ 371"/>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17434</xdr:rowOff>
    </xdr:from>
    <xdr:ext cx="762000" cy="259045"/>
    <xdr:sp macro="" textlink="">
      <xdr:nvSpPr>
        <xdr:cNvPr id="373" name="公債費最大値テキスト"/>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102507</xdr:rowOff>
    </xdr:from>
    <xdr:to>
      <xdr:col>24</xdr:col>
      <xdr:colOff>114300</xdr:colOff>
      <xdr:row>73</xdr:row>
      <xdr:rowOff>102507</xdr:rowOff>
    </xdr:to>
    <xdr:cxnSp macro="">
      <xdr:nvCxnSpPr>
        <xdr:cNvPr id="374" name="直線コネクタ 373"/>
        <xdr:cNvCxnSpPr/>
      </xdr:nvCxnSpPr>
      <xdr:spPr>
        <a:xfrm>
          <a:off x="4737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148772</xdr:rowOff>
    </xdr:from>
    <xdr:to>
      <xdr:col>24</xdr:col>
      <xdr:colOff>25400</xdr:colOff>
      <xdr:row>75</xdr:row>
      <xdr:rowOff>9978</xdr:rowOff>
    </xdr:to>
    <xdr:cxnSp macro="">
      <xdr:nvCxnSpPr>
        <xdr:cNvPr id="375" name="直線コネクタ 374"/>
        <xdr:cNvCxnSpPr/>
      </xdr:nvCxnSpPr>
      <xdr:spPr>
        <a:xfrm flipV="1">
          <a:off x="3987800" y="128360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140806</xdr:rowOff>
    </xdr:from>
    <xdr:ext cx="762000" cy="259045"/>
    <xdr:sp macro="" textlink="">
      <xdr:nvSpPr>
        <xdr:cNvPr id="376" name="公債費平均値テキスト"/>
        <xdr:cNvSpPr txBox="1"/>
      </xdr:nvSpPr>
      <xdr:spPr>
        <a:xfrm>
          <a:off x="4914900" y="13171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168729</xdr:rowOff>
    </xdr:from>
    <xdr:to>
      <xdr:col>24</xdr:col>
      <xdr:colOff>76200</xdr:colOff>
      <xdr:row>77</xdr:row>
      <xdr:rowOff>98879</xdr:rowOff>
    </xdr:to>
    <xdr:sp macro="" textlink="">
      <xdr:nvSpPr>
        <xdr:cNvPr id="377" name="フローチャート: 判断 376"/>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148772</xdr:rowOff>
    </xdr:from>
    <xdr:to>
      <xdr:col>19</xdr:col>
      <xdr:colOff>187325</xdr:colOff>
      <xdr:row>75</xdr:row>
      <xdr:rowOff>9978</xdr:rowOff>
    </xdr:to>
    <xdr:cxnSp macro="">
      <xdr:nvCxnSpPr>
        <xdr:cNvPr id="378" name="直線コネクタ 377"/>
        <xdr:cNvCxnSpPr/>
      </xdr:nvCxnSpPr>
      <xdr:spPr>
        <a:xfrm>
          <a:off x="3098800" y="12836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62593</xdr:rowOff>
    </xdr:from>
    <xdr:to>
      <xdr:col>20</xdr:col>
      <xdr:colOff>38100</xdr:colOff>
      <xdr:row>77</xdr:row>
      <xdr:rowOff>164193</xdr:rowOff>
    </xdr:to>
    <xdr:sp macro="" textlink="">
      <xdr:nvSpPr>
        <xdr:cNvPr id="379" name="フローチャート: 判断 378"/>
        <xdr:cNvSpPr/>
      </xdr:nvSpPr>
      <xdr:spPr>
        <a:xfrm>
          <a:off x="3937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148970</xdr:rowOff>
    </xdr:from>
    <xdr:ext cx="736600" cy="259045"/>
    <xdr:sp macro="" textlink="">
      <xdr:nvSpPr>
        <xdr:cNvPr id="380" name="テキスト ボックス 379"/>
        <xdr:cNvSpPr txBox="1"/>
      </xdr:nvSpPr>
      <xdr:spPr>
        <a:xfrm>
          <a:off x="3606800" y="1335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148772</xdr:rowOff>
    </xdr:from>
    <xdr:to>
      <xdr:col>15</xdr:col>
      <xdr:colOff>98425</xdr:colOff>
      <xdr:row>74</xdr:row>
      <xdr:rowOff>159657</xdr:rowOff>
    </xdr:to>
    <xdr:cxnSp macro="">
      <xdr:nvCxnSpPr>
        <xdr:cNvPr id="381" name="直線コネクタ 380"/>
        <xdr:cNvCxnSpPr/>
      </xdr:nvCxnSpPr>
      <xdr:spPr>
        <a:xfrm flipV="1">
          <a:off x="2209800" y="12836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2" name="フローチャート: 判断 381"/>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83" name="テキスト ボックス 382"/>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72572</xdr:rowOff>
    </xdr:from>
    <xdr:to>
      <xdr:col>11</xdr:col>
      <xdr:colOff>9525</xdr:colOff>
      <xdr:row>74</xdr:row>
      <xdr:rowOff>159657</xdr:rowOff>
    </xdr:to>
    <xdr:cxnSp macro="">
      <xdr:nvCxnSpPr>
        <xdr:cNvPr id="384" name="直線コネクタ 383"/>
        <xdr:cNvCxnSpPr/>
      </xdr:nvCxnSpPr>
      <xdr:spPr>
        <a:xfrm>
          <a:off x="1320800" y="127598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5" name="フローチャート: 判断 384"/>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119034</xdr:rowOff>
    </xdr:from>
    <xdr:ext cx="762000" cy="259045"/>
    <xdr:sp macro="" textlink="">
      <xdr:nvSpPr>
        <xdr:cNvPr id="386" name="テキスト ボックス 385"/>
        <xdr:cNvSpPr txBox="1"/>
      </xdr:nvSpPr>
      <xdr:spPr>
        <a:xfrm>
          <a:off x="1828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387" name="フローチャート: 判断 386"/>
        <xdr:cNvSpPr/>
      </xdr:nvSpPr>
      <xdr:spPr>
        <a:xfrm>
          <a:off x="1270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129920</xdr:rowOff>
    </xdr:from>
    <xdr:ext cx="762000" cy="259045"/>
    <xdr:sp macro="" textlink="">
      <xdr:nvSpPr>
        <xdr:cNvPr id="388" name="テキスト ボックス 387"/>
        <xdr:cNvSpPr txBox="1"/>
      </xdr:nvSpPr>
      <xdr:spPr>
        <a:xfrm>
          <a:off x="939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97972</xdr:rowOff>
    </xdr:from>
    <xdr:to>
      <xdr:col>24</xdr:col>
      <xdr:colOff>76200</xdr:colOff>
      <xdr:row>75</xdr:row>
      <xdr:rowOff>28122</xdr:rowOff>
    </xdr:to>
    <xdr:sp macro="" textlink="">
      <xdr:nvSpPr>
        <xdr:cNvPr id="394" name="楕円 393"/>
        <xdr:cNvSpPr/>
      </xdr:nvSpPr>
      <xdr:spPr>
        <a:xfrm>
          <a:off x="4775200" y="127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114499</xdr:rowOff>
    </xdr:from>
    <xdr:ext cx="762000" cy="259045"/>
    <xdr:sp macro="" textlink="">
      <xdr:nvSpPr>
        <xdr:cNvPr id="395" name="公債費該当値テキスト"/>
        <xdr:cNvSpPr txBox="1"/>
      </xdr:nvSpPr>
      <xdr:spPr>
        <a:xfrm>
          <a:off x="49149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130628</xdr:rowOff>
    </xdr:from>
    <xdr:to>
      <xdr:col>20</xdr:col>
      <xdr:colOff>38100</xdr:colOff>
      <xdr:row>75</xdr:row>
      <xdr:rowOff>60778</xdr:rowOff>
    </xdr:to>
    <xdr:sp macro="" textlink="">
      <xdr:nvSpPr>
        <xdr:cNvPr id="396" name="楕円 395"/>
        <xdr:cNvSpPr/>
      </xdr:nvSpPr>
      <xdr:spPr>
        <a:xfrm>
          <a:off x="39370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70955</xdr:rowOff>
    </xdr:from>
    <xdr:ext cx="736600" cy="259045"/>
    <xdr:sp macro="" textlink="">
      <xdr:nvSpPr>
        <xdr:cNvPr id="397" name="テキスト ボックス 396"/>
        <xdr:cNvSpPr txBox="1"/>
      </xdr:nvSpPr>
      <xdr:spPr>
        <a:xfrm>
          <a:off x="3606800" y="1258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97972</xdr:rowOff>
    </xdr:from>
    <xdr:to>
      <xdr:col>15</xdr:col>
      <xdr:colOff>149225</xdr:colOff>
      <xdr:row>75</xdr:row>
      <xdr:rowOff>28122</xdr:rowOff>
    </xdr:to>
    <xdr:sp macro="" textlink="">
      <xdr:nvSpPr>
        <xdr:cNvPr id="398" name="楕円 397"/>
        <xdr:cNvSpPr/>
      </xdr:nvSpPr>
      <xdr:spPr>
        <a:xfrm>
          <a:off x="3048000" y="127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38299</xdr:rowOff>
    </xdr:from>
    <xdr:ext cx="762000" cy="259045"/>
    <xdr:sp macro="" textlink="">
      <xdr:nvSpPr>
        <xdr:cNvPr id="399" name="テキスト ボックス 398"/>
        <xdr:cNvSpPr txBox="1"/>
      </xdr:nvSpPr>
      <xdr:spPr>
        <a:xfrm>
          <a:off x="2717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108857</xdr:rowOff>
    </xdr:from>
    <xdr:to>
      <xdr:col>11</xdr:col>
      <xdr:colOff>60325</xdr:colOff>
      <xdr:row>75</xdr:row>
      <xdr:rowOff>39007</xdr:rowOff>
    </xdr:to>
    <xdr:sp macro="" textlink="">
      <xdr:nvSpPr>
        <xdr:cNvPr id="400" name="楕円 399"/>
        <xdr:cNvSpPr/>
      </xdr:nvSpPr>
      <xdr:spPr>
        <a:xfrm>
          <a:off x="2159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49184</xdr:rowOff>
    </xdr:from>
    <xdr:ext cx="762000" cy="259045"/>
    <xdr:sp macro="" textlink="">
      <xdr:nvSpPr>
        <xdr:cNvPr id="401" name="テキスト ボックス 400"/>
        <xdr:cNvSpPr txBox="1"/>
      </xdr:nvSpPr>
      <xdr:spPr>
        <a:xfrm>
          <a:off x="1828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21772</xdr:rowOff>
    </xdr:from>
    <xdr:to>
      <xdr:col>6</xdr:col>
      <xdr:colOff>171450</xdr:colOff>
      <xdr:row>74</xdr:row>
      <xdr:rowOff>123372</xdr:rowOff>
    </xdr:to>
    <xdr:sp macro="" textlink="">
      <xdr:nvSpPr>
        <xdr:cNvPr id="402" name="楕円 401"/>
        <xdr:cNvSpPr/>
      </xdr:nvSpPr>
      <xdr:spPr>
        <a:xfrm>
          <a:off x="1270000" y="127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133549</xdr:rowOff>
    </xdr:from>
    <xdr:ext cx="762000" cy="259045"/>
    <xdr:sp macro="" textlink="">
      <xdr:nvSpPr>
        <xdr:cNvPr id="403" name="テキスト ボックス 402"/>
        <xdr:cNvSpPr txBox="1"/>
      </xdr:nvSpPr>
      <xdr:spPr>
        <a:xfrm>
          <a:off x="939800" y="124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従前</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からの</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将来の財政負担を考慮した取組みにより、公債費が類似団体平均値に比べ低い値となっていることに伴い、公債費以外の割合が高くなっている。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168148</xdr:rowOff>
    </xdr:from>
    <xdr:to>
      <xdr:col>82</xdr:col>
      <xdr:colOff>107950</xdr:colOff>
      <xdr:row>81</xdr:row>
      <xdr:rowOff>33274</xdr:rowOff>
    </xdr:to>
    <xdr:cxnSp macro="">
      <xdr:nvCxnSpPr>
        <xdr:cNvPr id="429" name="直線コネクタ 428"/>
        <xdr:cNvCxnSpPr/>
      </xdr:nvCxnSpPr>
      <xdr:spPr>
        <a:xfrm flipV="1">
          <a:off x="16510000" y="1285544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5351</xdr:rowOff>
    </xdr:from>
    <xdr:ext cx="762000" cy="259045"/>
    <xdr:sp macro="" textlink="">
      <xdr:nvSpPr>
        <xdr:cNvPr id="430" name="公債費以外最小値テキスト"/>
        <xdr:cNvSpPr txBox="1"/>
      </xdr:nvSpPr>
      <xdr:spPr>
        <a:xfrm>
          <a:off x="16598900" y="1389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33274</xdr:rowOff>
    </xdr:from>
    <xdr:to>
      <xdr:col>82</xdr:col>
      <xdr:colOff>196850</xdr:colOff>
      <xdr:row>81</xdr:row>
      <xdr:rowOff>33274</xdr:rowOff>
    </xdr:to>
    <xdr:cxnSp macro="">
      <xdr:nvCxnSpPr>
        <xdr:cNvPr id="431" name="直線コネクタ 430"/>
        <xdr:cNvCxnSpPr/>
      </xdr:nvCxnSpPr>
      <xdr:spPr>
        <a:xfrm>
          <a:off x="16421100" y="1392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83075</xdr:rowOff>
    </xdr:from>
    <xdr:ext cx="762000" cy="259045"/>
    <xdr:sp macro="" textlink="">
      <xdr:nvSpPr>
        <xdr:cNvPr id="432" name="公債費以外最大値テキスト"/>
        <xdr:cNvSpPr txBox="1"/>
      </xdr:nvSpPr>
      <xdr:spPr>
        <a:xfrm>
          <a:off x="16598900" y="1259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168148</xdr:rowOff>
    </xdr:from>
    <xdr:to>
      <xdr:col>82</xdr:col>
      <xdr:colOff>196850</xdr:colOff>
      <xdr:row>74</xdr:row>
      <xdr:rowOff>168148</xdr:rowOff>
    </xdr:to>
    <xdr:cxnSp macro="">
      <xdr:nvCxnSpPr>
        <xdr:cNvPr id="433" name="直線コネクタ 432"/>
        <xdr:cNvCxnSpPr/>
      </xdr:nvCxnSpPr>
      <xdr:spPr>
        <a:xfrm>
          <a:off x="16421100" y="1285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106426</xdr:rowOff>
    </xdr:from>
    <xdr:to>
      <xdr:col>82</xdr:col>
      <xdr:colOff>107950</xdr:colOff>
      <xdr:row>79</xdr:row>
      <xdr:rowOff>165863</xdr:rowOff>
    </xdr:to>
    <xdr:cxnSp macro="">
      <xdr:nvCxnSpPr>
        <xdr:cNvPr id="434" name="直線コネクタ 433"/>
        <xdr:cNvCxnSpPr/>
      </xdr:nvCxnSpPr>
      <xdr:spPr>
        <a:xfrm flipV="1">
          <a:off x="15671800" y="13650976"/>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65295</xdr:rowOff>
    </xdr:from>
    <xdr:ext cx="762000" cy="259045"/>
    <xdr:sp macro="" textlink="">
      <xdr:nvSpPr>
        <xdr:cNvPr id="435"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36" name="フローチャート: 判断 435"/>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152146</xdr:rowOff>
    </xdr:from>
    <xdr:to>
      <xdr:col>78</xdr:col>
      <xdr:colOff>69850</xdr:colOff>
      <xdr:row>79</xdr:row>
      <xdr:rowOff>165863</xdr:rowOff>
    </xdr:to>
    <xdr:cxnSp macro="">
      <xdr:nvCxnSpPr>
        <xdr:cNvPr id="437" name="直線コネクタ 436"/>
        <xdr:cNvCxnSpPr/>
      </xdr:nvCxnSpPr>
      <xdr:spPr>
        <a:xfrm>
          <a:off x="14782800" y="136966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160782</xdr:rowOff>
    </xdr:from>
    <xdr:to>
      <xdr:col>78</xdr:col>
      <xdr:colOff>120650</xdr:colOff>
      <xdr:row>78</xdr:row>
      <xdr:rowOff>90932</xdr:rowOff>
    </xdr:to>
    <xdr:sp macro="" textlink="">
      <xdr:nvSpPr>
        <xdr:cNvPr id="438" name="フローチャート: 判断 437"/>
        <xdr:cNvSpPr/>
      </xdr:nvSpPr>
      <xdr:spPr>
        <a:xfrm>
          <a:off x="15621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101109</xdr:rowOff>
    </xdr:from>
    <xdr:ext cx="736600" cy="259045"/>
    <xdr:sp macro="" textlink="">
      <xdr:nvSpPr>
        <xdr:cNvPr id="439" name="テキスト ボックス 438"/>
        <xdr:cNvSpPr txBox="1"/>
      </xdr:nvSpPr>
      <xdr:spPr>
        <a:xfrm>
          <a:off x="15290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65278</xdr:rowOff>
    </xdr:from>
    <xdr:to>
      <xdr:col>73</xdr:col>
      <xdr:colOff>180975</xdr:colOff>
      <xdr:row>79</xdr:row>
      <xdr:rowOff>152146</xdr:rowOff>
    </xdr:to>
    <xdr:cxnSp macro="">
      <xdr:nvCxnSpPr>
        <xdr:cNvPr id="440" name="直線コネクタ 439"/>
        <xdr:cNvCxnSpPr/>
      </xdr:nvCxnSpPr>
      <xdr:spPr>
        <a:xfrm>
          <a:off x="13893800" y="136098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137922</xdr:rowOff>
    </xdr:from>
    <xdr:to>
      <xdr:col>74</xdr:col>
      <xdr:colOff>31750</xdr:colOff>
      <xdr:row>78</xdr:row>
      <xdr:rowOff>68072</xdr:rowOff>
    </xdr:to>
    <xdr:sp macro="" textlink="">
      <xdr:nvSpPr>
        <xdr:cNvPr id="441" name="フローチャート: 判断 440"/>
        <xdr:cNvSpPr/>
      </xdr:nvSpPr>
      <xdr:spPr>
        <a:xfrm>
          <a:off x="14732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78249</xdr:rowOff>
    </xdr:from>
    <xdr:ext cx="762000" cy="259045"/>
    <xdr:sp macro="" textlink="">
      <xdr:nvSpPr>
        <xdr:cNvPr id="442" name="テキスト ボックス 441"/>
        <xdr:cNvSpPr txBox="1"/>
      </xdr:nvSpPr>
      <xdr:spPr>
        <a:xfrm>
          <a:off x="14401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127000</xdr:rowOff>
    </xdr:from>
    <xdr:to>
      <xdr:col>69</xdr:col>
      <xdr:colOff>92075</xdr:colOff>
      <xdr:row>79</xdr:row>
      <xdr:rowOff>65278</xdr:rowOff>
    </xdr:to>
    <xdr:cxnSp macro="">
      <xdr:nvCxnSpPr>
        <xdr:cNvPr id="443" name="直線コネクタ 442"/>
        <xdr:cNvCxnSpPr/>
      </xdr:nvCxnSpPr>
      <xdr:spPr>
        <a:xfrm>
          <a:off x="13004800" y="135001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44" name="フローチャート: 判断 443"/>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73677</xdr:rowOff>
    </xdr:from>
    <xdr:ext cx="762000" cy="259045"/>
    <xdr:sp macro="" textlink="">
      <xdr:nvSpPr>
        <xdr:cNvPr id="445" name="テキスト ボックス 444"/>
        <xdr:cNvSpPr txBox="1"/>
      </xdr:nvSpPr>
      <xdr:spPr>
        <a:xfrm>
          <a:off x="13512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6" name="フローチャート: 判断 445"/>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7" name="テキスト ボックス 446"/>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55626</xdr:rowOff>
    </xdr:from>
    <xdr:to>
      <xdr:col>82</xdr:col>
      <xdr:colOff>158750</xdr:colOff>
      <xdr:row>79</xdr:row>
      <xdr:rowOff>157226</xdr:rowOff>
    </xdr:to>
    <xdr:sp macro="" textlink="">
      <xdr:nvSpPr>
        <xdr:cNvPr id="453" name="楕円 452"/>
        <xdr:cNvSpPr/>
      </xdr:nvSpPr>
      <xdr:spPr>
        <a:xfrm>
          <a:off x="164592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27703</xdr:rowOff>
    </xdr:from>
    <xdr:ext cx="762000" cy="259045"/>
    <xdr:sp macro="" textlink="">
      <xdr:nvSpPr>
        <xdr:cNvPr id="454" name="公債費以外該当値テキスト"/>
        <xdr:cNvSpPr txBox="1"/>
      </xdr:nvSpPr>
      <xdr:spPr>
        <a:xfrm>
          <a:off x="165989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115063</xdr:rowOff>
    </xdr:from>
    <xdr:to>
      <xdr:col>78</xdr:col>
      <xdr:colOff>120650</xdr:colOff>
      <xdr:row>80</xdr:row>
      <xdr:rowOff>45213</xdr:rowOff>
    </xdr:to>
    <xdr:sp macro="" textlink="">
      <xdr:nvSpPr>
        <xdr:cNvPr id="455" name="楕円 454"/>
        <xdr:cNvSpPr/>
      </xdr:nvSpPr>
      <xdr:spPr>
        <a:xfrm>
          <a:off x="15621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29990</xdr:rowOff>
    </xdr:from>
    <xdr:ext cx="736600" cy="259045"/>
    <xdr:sp macro="" textlink="">
      <xdr:nvSpPr>
        <xdr:cNvPr id="456" name="テキスト ボックス 455"/>
        <xdr:cNvSpPr txBox="1"/>
      </xdr:nvSpPr>
      <xdr:spPr>
        <a:xfrm>
          <a:off x="15290800" y="1374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101346</xdr:rowOff>
    </xdr:from>
    <xdr:to>
      <xdr:col>74</xdr:col>
      <xdr:colOff>31750</xdr:colOff>
      <xdr:row>80</xdr:row>
      <xdr:rowOff>31496</xdr:rowOff>
    </xdr:to>
    <xdr:sp macro="" textlink="">
      <xdr:nvSpPr>
        <xdr:cNvPr id="457" name="楕円 456"/>
        <xdr:cNvSpPr/>
      </xdr:nvSpPr>
      <xdr:spPr>
        <a:xfrm>
          <a:off x="14732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16273</xdr:rowOff>
    </xdr:from>
    <xdr:ext cx="762000" cy="259045"/>
    <xdr:sp macro="" textlink="">
      <xdr:nvSpPr>
        <xdr:cNvPr id="458" name="テキスト ボックス 457"/>
        <xdr:cNvSpPr txBox="1"/>
      </xdr:nvSpPr>
      <xdr:spPr>
        <a:xfrm>
          <a:off x="14401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14478</xdr:rowOff>
    </xdr:from>
    <xdr:to>
      <xdr:col>69</xdr:col>
      <xdr:colOff>142875</xdr:colOff>
      <xdr:row>79</xdr:row>
      <xdr:rowOff>116078</xdr:rowOff>
    </xdr:to>
    <xdr:sp macro="" textlink="">
      <xdr:nvSpPr>
        <xdr:cNvPr id="459" name="楕円 458"/>
        <xdr:cNvSpPr/>
      </xdr:nvSpPr>
      <xdr:spPr>
        <a:xfrm>
          <a:off x="13843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100855</xdr:rowOff>
    </xdr:from>
    <xdr:ext cx="762000" cy="259045"/>
    <xdr:sp macro="" textlink="">
      <xdr:nvSpPr>
        <xdr:cNvPr id="460" name="テキスト ボックス 459"/>
        <xdr:cNvSpPr txBox="1"/>
      </xdr:nvSpPr>
      <xdr:spPr>
        <a:xfrm>
          <a:off x="13512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61" name="楕円 460"/>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62" name="テキスト ボックス 461"/>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103378</xdr:rowOff>
    </xdr:from>
    <xdr:to>
      <xdr:col>29</xdr:col>
      <xdr:colOff>127000</xdr:colOff>
      <xdr:row>20</xdr:row>
      <xdr:rowOff>129248</xdr:rowOff>
    </xdr:to>
    <xdr:cxnSp macro="">
      <xdr:nvCxnSpPr>
        <xdr:cNvPr id="45" name="直線コネクタ 44"/>
        <xdr:cNvCxnSpPr/>
      </xdr:nvCxnSpPr>
      <xdr:spPr bwMode="auto">
        <a:xfrm flipV="1">
          <a:off x="5651500" y="2036953"/>
          <a:ext cx="0" cy="1568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101325</xdr:rowOff>
    </xdr:from>
    <xdr:ext cx="762000" cy="259045"/>
    <xdr:sp macro="" textlink="">
      <xdr:nvSpPr>
        <xdr:cNvPr id="46" name="人口1人当たり決算額の推移最小値テキスト130"/>
        <xdr:cNvSpPr txBox="1"/>
      </xdr:nvSpPr>
      <xdr:spPr>
        <a:xfrm>
          <a:off x="5740400" y="357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48,691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129248</xdr:rowOff>
    </xdr:from>
    <xdr:to>
      <xdr:col>30</xdr:col>
      <xdr:colOff>25400</xdr:colOff>
      <xdr:row>20</xdr:row>
      <xdr:rowOff>129248</xdr:rowOff>
    </xdr:to>
    <xdr:cxnSp macro="">
      <xdr:nvCxnSpPr>
        <xdr:cNvPr id="47" name="直線コネクタ 46"/>
        <xdr:cNvCxnSpPr/>
      </xdr:nvCxnSpPr>
      <xdr:spPr bwMode="auto">
        <a:xfrm>
          <a:off x="5562600" y="3605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18305</xdr:rowOff>
    </xdr:from>
    <xdr:ext cx="762000" cy="259045"/>
    <xdr:sp macro="" textlink="">
      <xdr:nvSpPr>
        <xdr:cNvPr id="48" name="人口1人当たり決算額の推移最大値テキスト130"/>
        <xdr:cNvSpPr txBox="1"/>
      </xdr:nvSpPr>
      <xdr:spPr>
        <a:xfrm>
          <a:off x="5740400" y="178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89,870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103378</xdr:rowOff>
    </xdr:from>
    <xdr:to>
      <xdr:col>30</xdr:col>
      <xdr:colOff>25400</xdr:colOff>
      <xdr:row>11</xdr:row>
      <xdr:rowOff>103378</xdr:rowOff>
    </xdr:to>
    <xdr:cxnSp macro="">
      <xdr:nvCxnSpPr>
        <xdr:cNvPr id="49" name="直線コネクタ 48"/>
        <xdr:cNvCxnSpPr/>
      </xdr:nvCxnSpPr>
      <xdr:spPr bwMode="auto">
        <a:xfrm>
          <a:off x="5562600" y="20369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159042</xdr:rowOff>
    </xdr:from>
    <xdr:to>
      <xdr:col>29</xdr:col>
      <xdr:colOff>127000</xdr:colOff>
      <xdr:row>18</xdr:row>
      <xdr:rowOff>170777</xdr:rowOff>
    </xdr:to>
    <xdr:cxnSp macro="">
      <xdr:nvCxnSpPr>
        <xdr:cNvPr id="50" name="直線コネクタ 49"/>
        <xdr:cNvCxnSpPr/>
      </xdr:nvCxnSpPr>
      <xdr:spPr bwMode="auto">
        <a:xfrm flipV="1">
          <a:off x="5003800" y="3292767"/>
          <a:ext cx="647700" cy="11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24033</xdr:rowOff>
    </xdr:from>
    <xdr:ext cx="762000" cy="259045"/>
    <xdr:sp macro="" textlink="">
      <xdr:nvSpPr>
        <xdr:cNvPr id="51" name="人口1人当たり決算額の推移平均値テキスト130"/>
        <xdr:cNvSpPr txBox="1"/>
      </xdr:nvSpPr>
      <xdr:spPr>
        <a:xfrm>
          <a:off x="5740400" y="2814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7506</xdr:rowOff>
    </xdr:from>
    <xdr:to>
      <xdr:col>29</xdr:col>
      <xdr:colOff>177800</xdr:colOff>
      <xdr:row>17</xdr:row>
      <xdr:rowOff>109106</xdr:rowOff>
    </xdr:to>
    <xdr:sp macro="" textlink="">
      <xdr:nvSpPr>
        <xdr:cNvPr id="52" name="フローチャート: 判断 51"/>
        <xdr:cNvSpPr/>
      </xdr:nvSpPr>
      <xdr:spPr bwMode="auto">
        <a:xfrm>
          <a:off x="56007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170777</xdr:rowOff>
    </xdr:from>
    <xdr:to>
      <xdr:col>26</xdr:col>
      <xdr:colOff>50800</xdr:colOff>
      <xdr:row>19</xdr:row>
      <xdr:rowOff>65125</xdr:rowOff>
    </xdr:to>
    <xdr:cxnSp macro="">
      <xdr:nvCxnSpPr>
        <xdr:cNvPr id="53" name="直線コネクタ 52"/>
        <xdr:cNvCxnSpPr/>
      </xdr:nvCxnSpPr>
      <xdr:spPr bwMode="auto">
        <a:xfrm flipV="1">
          <a:off x="4305300" y="3304502"/>
          <a:ext cx="698500" cy="65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36081</xdr:rowOff>
    </xdr:from>
    <xdr:to>
      <xdr:col>26</xdr:col>
      <xdr:colOff>101600</xdr:colOff>
      <xdr:row>17</xdr:row>
      <xdr:rowOff>137681</xdr:rowOff>
    </xdr:to>
    <xdr:sp macro="" textlink="">
      <xdr:nvSpPr>
        <xdr:cNvPr id="54" name="フローチャート: 判断 53"/>
        <xdr:cNvSpPr/>
      </xdr:nvSpPr>
      <xdr:spPr bwMode="auto">
        <a:xfrm>
          <a:off x="49530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147858</xdr:rowOff>
    </xdr:from>
    <xdr:ext cx="736600" cy="259045"/>
    <xdr:sp macro="" textlink="">
      <xdr:nvSpPr>
        <xdr:cNvPr id="55" name="テキスト ボックス 54"/>
        <xdr:cNvSpPr txBox="1"/>
      </xdr:nvSpPr>
      <xdr:spPr>
        <a:xfrm>
          <a:off x="4622800" y="2767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65125</xdr:rowOff>
    </xdr:from>
    <xdr:to>
      <xdr:col>22</xdr:col>
      <xdr:colOff>114300</xdr:colOff>
      <xdr:row>19</xdr:row>
      <xdr:rowOff>136106</xdr:rowOff>
    </xdr:to>
    <xdr:cxnSp macro="">
      <xdr:nvCxnSpPr>
        <xdr:cNvPr id="56" name="直線コネクタ 55"/>
        <xdr:cNvCxnSpPr/>
      </xdr:nvCxnSpPr>
      <xdr:spPr bwMode="auto">
        <a:xfrm flipV="1">
          <a:off x="3606800" y="3370300"/>
          <a:ext cx="698500" cy="70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63475</xdr:rowOff>
    </xdr:from>
    <xdr:to>
      <xdr:col>22</xdr:col>
      <xdr:colOff>165100</xdr:colOff>
      <xdr:row>17</xdr:row>
      <xdr:rowOff>165075</xdr:rowOff>
    </xdr:to>
    <xdr:sp macro="" textlink="">
      <xdr:nvSpPr>
        <xdr:cNvPr id="57" name="フローチャート: 判断 56"/>
        <xdr:cNvSpPr/>
      </xdr:nvSpPr>
      <xdr:spPr bwMode="auto">
        <a:xfrm>
          <a:off x="42545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3802</xdr:rowOff>
    </xdr:from>
    <xdr:ext cx="762000" cy="259045"/>
    <xdr:sp macro="" textlink="">
      <xdr:nvSpPr>
        <xdr:cNvPr id="58" name="テキスト ボックス 57"/>
        <xdr:cNvSpPr txBox="1"/>
      </xdr:nvSpPr>
      <xdr:spPr>
        <a:xfrm>
          <a:off x="3924300" y="279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136106</xdr:rowOff>
    </xdr:from>
    <xdr:to>
      <xdr:col>18</xdr:col>
      <xdr:colOff>177800</xdr:colOff>
      <xdr:row>19</xdr:row>
      <xdr:rowOff>140030</xdr:rowOff>
    </xdr:to>
    <xdr:cxnSp macro="">
      <xdr:nvCxnSpPr>
        <xdr:cNvPr id="59" name="直線コネクタ 58"/>
        <xdr:cNvCxnSpPr/>
      </xdr:nvCxnSpPr>
      <xdr:spPr bwMode="auto">
        <a:xfrm flipV="1">
          <a:off x="2908300" y="3441281"/>
          <a:ext cx="698500" cy="3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97117</xdr:rowOff>
    </xdr:from>
    <xdr:to>
      <xdr:col>19</xdr:col>
      <xdr:colOff>38100</xdr:colOff>
      <xdr:row>18</xdr:row>
      <xdr:rowOff>27267</xdr:rowOff>
    </xdr:to>
    <xdr:sp macro="" textlink="">
      <xdr:nvSpPr>
        <xdr:cNvPr id="60" name="フローチャート: 判断 59"/>
        <xdr:cNvSpPr/>
      </xdr:nvSpPr>
      <xdr:spPr bwMode="auto">
        <a:xfrm>
          <a:off x="3556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37444</xdr:rowOff>
    </xdr:from>
    <xdr:ext cx="762000" cy="259045"/>
    <xdr:sp macro="" textlink="">
      <xdr:nvSpPr>
        <xdr:cNvPr id="61" name="テキスト ボックス 60"/>
        <xdr:cNvSpPr txBox="1"/>
      </xdr:nvSpPr>
      <xdr:spPr>
        <a:xfrm>
          <a:off x="3225800" y="28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73647</xdr:rowOff>
    </xdr:from>
    <xdr:to>
      <xdr:col>15</xdr:col>
      <xdr:colOff>101600</xdr:colOff>
      <xdr:row>18</xdr:row>
      <xdr:rowOff>3797</xdr:rowOff>
    </xdr:to>
    <xdr:sp macro="" textlink="">
      <xdr:nvSpPr>
        <xdr:cNvPr id="62" name="フローチャート: 判断 61"/>
        <xdr:cNvSpPr/>
      </xdr:nvSpPr>
      <xdr:spPr bwMode="auto">
        <a:xfrm>
          <a:off x="2857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13974</xdr:rowOff>
    </xdr:from>
    <xdr:ext cx="762000" cy="259045"/>
    <xdr:sp macro="" textlink="">
      <xdr:nvSpPr>
        <xdr:cNvPr id="63" name="テキスト ボックス 62"/>
        <xdr:cNvSpPr txBox="1"/>
      </xdr:nvSpPr>
      <xdr:spPr>
        <a:xfrm>
          <a:off x="2527300" y="28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108242</xdr:rowOff>
    </xdr:from>
    <xdr:to>
      <xdr:col>29</xdr:col>
      <xdr:colOff>177800</xdr:colOff>
      <xdr:row>19</xdr:row>
      <xdr:rowOff>38392</xdr:rowOff>
    </xdr:to>
    <xdr:sp macro="" textlink="">
      <xdr:nvSpPr>
        <xdr:cNvPr id="69" name="楕円 68"/>
        <xdr:cNvSpPr/>
      </xdr:nvSpPr>
      <xdr:spPr bwMode="auto">
        <a:xfrm>
          <a:off x="5600700" y="3241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80319</xdr:rowOff>
    </xdr:from>
    <xdr:ext cx="762000" cy="259045"/>
    <xdr:sp macro="" textlink="">
      <xdr:nvSpPr>
        <xdr:cNvPr id="70" name="人口1人当たり決算額の推移該当値テキスト130"/>
        <xdr:cNvSpPr txBox="1"/>
      </xdr:nvSpPr>
      <xdr:spPr>
        <a:xfrm>
          <a:off x="5740400" y="321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119977</xdr:rowOff>
    </xdr:from>
    <xdr:to>
      <xdr:col>26</xdr:col>
      <xdr:colOff>101600</xdr:colOff>
      <xdr:row>19</xdr:row>
      <xdr:rowOff>50127</xdr:rowOff>
    </xdr:to>
    <xdr:sp macro="" textlink="">
      <xdr:nvSpPr>
        <xdr:cNvPr id="71" name="楕円 70"/>
        <xdr:cNvSpPr/>
      </xdr:nvSpPr>
      <xdr:spPr bwMode="auto">
        <a:xfrm>
          <a:off x="4953000" y="3253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34904</xdr:rowOff>
    </xdr:from>
    <xdr:ext cx="736600" cy="259045"/>
    <xdr:sp macro="" textlink="">
      <xdr:nvSpPr>
        <xdr:cNvPr id="72" name="テキスト ボックス 71"/>
        <xdr:cNvSpPr txBox="1"/>
      </xdr:nvSpPr>
      <xdr:spPr>
        <a:xfrm>
          <a:off x="4622800" y="3340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14325</xdr:rowOff>
    </xdr:from>
    <xdr:to>
      <xdr:col>22</xdr:col>
      <xdr:colOff>165100</xdr:colOff>
      <xdr:row>19</xdr:row>
      <xdr:rowOff>115925</xdr:rowOff>
    </xdr:to>
    <xdr:sp macro="" textlink="">
      <xdr:nvSpPr>
        <xdr:cNvPr id="73" name="楕円 72"/>
        <xdr:cNvSpPr/>
      </xdr:nvSpPr>
      <xdr:spPr bwMode="auto">
        <a:xfrm>
          <a:off x="4254500" y="3319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100702</xdr:rowOff>
    </xdr:from>
    <xdr:ext cx="762000" cy="259045"/>
    <xdr:sp macro="" textlink="">
      <xdr:nvSpPr>
        <xdr:cNvPr id="74" name="テキスト ボックス 73"/>
        <xdr:cNvSpPr txBox="1"/>
      </xdr:nvSpPr>
      <xdr:spPr>
        <a:xfrm>
          <a:off x="3924300" y="34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54,874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85306</xdr:rowOff>
    </xdr:from>
    <xdr:to>
      <xdr:col>19</xdr:col>
      <xdr:colOff>38100</xdr:colOff>
      <xdr:row>20</xdr:row>
      <xdr:rowOff>15456</xdr:rowOff>
    </xdr:to>
    <xdr:sp macro="" textlink="">
      <xdr:nvSpPr>
        <xdr:cNvPr id="75" name="楕円 74"/>
        <xdr:cNvSpPr/>
      </xdr:nvSpPr>
      <xdr:spPr bwMode="auto">
        <a:xfrm>
          <a:off x="3556000" y="3390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233</xdr:rowOff>
    </xdr:from>
    <xdr:ext cx="762000" cy="259045"/>
    <xdr:sp macro="" textlink="">
      <xdr:nvSpPr>
        <xdr:cNvPr id="76" name="テキスト ボックス 75"/>
        <xdr:cNvSpPr txBox="1"/>
      </xdr:nvSpPr>
      <xdr:spPr>
        <a:xfrm>
          <a:off x="3225800" y="347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53,011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89230</xdr:rowOff>
    </xdr:from>
    <xdr:to>
      <xdr:col>15</xdr:col>
      <xdr:colOff>101600</xdr:colOff>
      <xdr:row>20</xdr:row>
      <xdr:rowOff>19380</xdr:rowOff>
    </xdr:to>
    <xdr:sp macro="" textlink="">
      <xdr:nvSpPr>
        <xdr:cNvPr id="77" name="楕円 76"/>
        <xdr:cNvSpPr/>
      </xdr:nvSpPr>
      <xdr:spPr bwMode="auto">
        <a:xfrm>
          <a:off x="2857500" y="3394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4157</xdr:rowOff>
    </xdr:from>
    <xdr:ext cx="762000" cy="259045"/>
    <xdr:sp macro="" textlink="">
      <xdr:nvSpPr>
        <xdr:cNvPr id="78" name="テキスト ボックス 77"/>
        <xdr:cNvSpPr txBox="1"/>
      </xdr:nvSpPr>
      <xdr:spPr>
        <a:xfrm>
          <a:off x="2527300" y="348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162700</xdr:rowOff>
    </xdr:from>
    <xdr:to>
      <xdr:col>29</xdr:col>
      <xdr:colOff>127000</xdr:colOff>
      <xdr:row>37</xdr:row>
      <xdr:rowOff>207048</xdr:rowOff>
    </xdr:to>
    <xdr:cxnSp macro="">
      <xdr:nvCxnSpPr>
        <xdr:cNvPr id="106" name="直線コネクタ 105"/>
        <xdr:cNvCxnSpPr/>
      </xdr:nvCxnSpPr>
      <xdr:spPr bwMode="auto">
        <a:xfrm flipV="1">
          <a:off x="5651500" y="6087250"/>
          <a:ext cx="0" cy="12444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210977</xdr:rowOff>
    </xdr:from>
    <xdr:ext cx="762000" cy="259045"/>
    <xdr:sp macro="" textlink="">
      <xdr:nvSpPr>
        <xdr:cNvPr id="107" name="人口1人当たり決算額の推移最小値テキスト445"/>
        <xdr:cNvSpPr txBox="1"/>
      </xdr:nvSpPr>
      <xdr:spPr>
        <a:xfrm>
          <a:off x="5740400" y="73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207048</xdr:rowOff>
    </xdr:from>
    <xdr:to>
      <xdr:col>30</xdr:col>
      <xdr:colOff>25400</xdr:colOff>
      <xdr:row>37</xdr:row>
      <xdr:rowOff>207048</xdr:rowOff>
    </xdr:to>
    <xdr:cxnSp macro="">
      <xdr:nvCxnSpPr>
        <xdr:cNvPr id="108" name="直線コネクタ 107"/>
        <xdr:cNvCxnSpPr/>
      </xdr:nvCxnSpPr>
      <xdr:spPr bwMode="auto">
        <a:xfrm>
          <a:off x="5562600" y="7331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77627</xdr:rowOff>
    </xdr:from>
    <xdr:ext cx="762000" cy="259045"/>
    <xdr:sp macro="" textlink="">
      <xdr:nvSpPr>
        <xdr:cNvPr id="109" name="人口1人当たり決算額の推移最大値テキスト445"/>
        <xdr:cNvSpPr txBox="1"/>
      </xdr:nvSpPr>
      <xdr:spPr>
        <a:xfrm>
          <a:off x="5740400" y="58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162700</xdr:rowOff>
    </xdr:from>
    <xdr:to>
      <xdr:col>30</xdr:col>
      <xdr:colOff>25400</xdr:colOff>
      <xdr:row>33</xdr:row>
      <xdr:rowOff>162700</xdr:rowOff>
    </xdr:to>
    <xdr:cxnSp macro="">
      <xdr:nvCxnSpPr>
        <xdr:cNvPr id="110" name="直線コネクタ 109"/>
        <xdr:cNvCxnSpPr/>
      </xdr:nvCxnSpPr>
      <xdr:spPr bwMode="auto">
        <a:xfrm>
          <a:off x="5562600" y="6087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200799</xdr:rowOff>
    </xdr:from>
    <xdr:to>
      <xdr:col>29</xdr:col>
      <xdr:colOff>127000</xdr:colOff>
      <xdr:row>37</xdr:row>
      <xdr:rowOff>239967</xdr:rowOff>
    </xdr:to>
    <xdr:cxnSp macro="">
      <xdr:nvCxnSpPr>
        <xdr:cNvPr id="111" name="直線コネクタ 110"/>
        <xdr:cNvCxnSpPr/>
      </xdr:nvCxnSpPr>
      <xdr:spPr bwMode="auto">
        <a:xfrm flipV="1">
          <a:off x="5003800" y="7325499"/>
          <a:ext cx="647700" cy="39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115625</xdr:rowOff>
    </xdr:from>
    <xdr:ext cx="762000" cy="259045"/>
    <xdr:sp macro="" textlink="">
      <xdr:nvSpPr>
        <xdr:cNvPr id="112" name="人口1人当たり決算額の推移平均値テキスト445"/>
        <xdr:cNvSpPr txBox="1"/>
      </xdr:nvSpPr>
      <xdr:spPr>
        <a:xfrm>
          <a:off x="5740400" y="6725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270548</xdr:rowOff>
    </xdr:from>
    <xdr:to>
      <xdr:col>29</xdr:col>
      <xdr:colOff>177800</xdr:colOff>
      <xdr:row>36</xdr:row>
      <xdr:rowOff>29248</xdr:rowOff>
    </xdr:to>
    <xdr:sp macro="" textlink="">
      <xdr:nvSpPr>
        <xdr:cNvPr id="113" name="フローチャート: 判断 112"/>
        <xdr:cNvSpPr/>
      </xdr:nvSpPr>
      <xdr:spPr bwMode="auto">
        <a:xfrm>
          <a:off x="56007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239967</xdr:rowOff>
    </xdr:from>
    <xdr:to>
      <xdr:col>26</xdr:col>
      <xdr:colOff>50800</xdr:colOff>
      <xdr:row>37</xdr:row>
      <xdr:rowOff>303517</xdr:rowOff>
    </xdr:to>
    <xdr:cxnSp macro="">
      <xdr:nvCxnSpPr>
        <xdr:cNvPr id="114" name="直線コネクタ 113"/>
        <xdr:cNvCxnSpPr/>
      </xdr:nvCxnSpPr>
      <xdr:spPr bwMode="auto">
        <a:xfrm flipV="1">
          <a:off x="4305300" y="7364667"/>
          <a:ext cx="698500" cy="63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258051</xdr:rowOff>
    </xdr:from>
    <xdr:to>
      <xdr:col>26</xdr:col>
      <xdr:colOff>101600</xdr:colOff>
      <xdr:row>36</xdr:row>
      <xdr:rowOff>16751</xdr:rowOff>
    </xdr:to>
    <xdr:sp macro="" textlink="">
      <xdr:nvSpPr>
        <xdr:cNvPr id="115" name="フローチャート: 判断 114"/>
        <xdr:cNvSpPr/>
      </xdr:nvSpPr>
      <xdr:spPr bwMode="auto">
        <a:xfrm>
          <a:off x="4953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26928</xdr:rowOff>
    </xdr:from>
    <xdr:ext cx="736600" cy="259045"/>
    <xdr:sp macro="" textlink="">
      <xdr:nvSpPr>
        <xdr:cNvPr id="116" name="テキスト ボックス 115"/>
        <xdr:cNvSpPr txBox="1"/>
      </xdr:nvSpPr>
      <xdr:spPr>
        <a:xfrm>
          <a:off x="4622800" y="6637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263855</xdr:rowOff>
    </xdr:from>
    <xdr:to>
      <xdr:col>22</xdr:col>
      <xdr:colOff>114300</xdr:colOff>
      <xdr:row>37</xdr:row>
      <xdr:rowOff>303517</xdr:rowOff>
    </xdr:to>
    <xdr:cxnSp macro="">
      <xdr:nvCxnSpPr>
        <xdr:cNvPr id="117" name="直線コネクタ 116"/>
        <xdr:cNvCxnSpPr/>
      </xdr:nvCxnSpPr>
      <xdr:spPr bwMode="auto">
        <a:xfrm>
          <a:off x="3606800" y="7388555"/>
          <a:ext cx="698500" cy="39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190767</xdr:rowOff>
    </xdr:from>
    <xdr:to>
      <xdr:col>22</xdr:col>
      <xdr:colOff>165100</xdr:colOff>
      <xdr:row>35</xdr:row>
      <xdr:rowOff>292367</xdr:rowOff>
    </xdr:to>
    <xdr:sp macro="" textlink="">
      <xdr:nvSpPr>
        <xdr:cNvPr id="118" name="フローチャート: 判断 117"/>
        <xdr:cNvSpPr/>
      </xdr:nvSpPr>
      <xdr:spPr bwMode="auto">
        <a:xfrm>
          <a:off x="42545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302544</xdr:rowOff>
    </xdr:from>
    <xdr:ext cx="762000" cy="259045"/>
    <xdr:sp macro="" textlink="">
      <xdr:nvSpPr>
        <xdr:cNvPr id="119" name="テキスト ボックス 118"/>
        <xdr:cNvSpPr txBox="1"/>
      </xdr:nvSpPr>
      <xdr:spPr>
        <a:xfrm>
          <a:off x="3924300" y="656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241529</xdr:rowOff>
    </xdr:from>
    <xdr:to>
      <xdr:col>18</xdr:col>
      <xdr:colOff>177800</xdr:colOff>
      <xdr:row>37</xdr:row>
      <xdr:rowOff>263855</xdr:rowOff>
    </xdr:to>
    <xdr:cxnSp macro="">
      <xdr:nvCxnSpPr>
        <xdr:cNvPr id="120" name="直線コネクタ 119"/>
        <xdr:cNvCxnSpPr/>
      </xdr:nvCxnSpPr>
      <xdr:spPr bwMode="auto">
        <a:xfrm>
          <a:off x="2908300" y="7366229"/>
          <a:ext cx="698500" cy="22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181089</xdr:rowOff>
    </xdr:from>
    <xdr:to>
      <xdr:col>19</xdr:col>
      <xdr:colOff>38100</xdr:colOff>
      <xdr:row>35</xdr:row>
      <xdr:rowOff>282689</xdr:rowOff>
    </xdr:to>
    <xdr:sp macro="" textlink="">
      <xdr:nvSpPr>
        <xdr:cNvPr id="121" name="フローチャート: 判断 120"/>
        <xdr:cNvSpPr/>
      </xdr:nvSpPr>
      <xdr:spPr bwMode="auto">
        <a:xfrm>
          <a:off x="3556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292866</xdr:rowOff>
    </xdr:from>
    <xdr:ext cx="762000" cy="259045"/>
    <xdr:sp macro="" textlink="">
      <xdr:nvSpPr>
        <xdr:cNvPr id="122" name="テキスト ボックス 121"/>
        <xdr:cNvSpPr txBox="1"/>
      </xdr:nvSpPr>
      <xdr:spPr>
        <a:xfrm>
          <a:off x="32258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137198</xdr:rowOff>
    </xdr:from>
    <xdr:to>
      <xdr:col>15</xdr:col>
      <xdr:colOff>101600</xdr:colOff>
      <xdr:row>35</xdr:row>
      <xdr:rowOff>238798</xdr:rowOff>
    </xdr:to>
    <xdr:sp macro="" textlink="">
      <xdr:nvSpPr>
        <xdr:cNvPr id="123" name="フローチャート: 判断 122"/>
        <xdr:cNvSpPr/>
      </xdr:nvSpPr>
      <xdr:spPr bwMode="auto">
        <a:xfrm>
          <a:off x="2857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248975</xdr:rowOff>
    </xdr:from>
    <xdr:ext cx="762000" cy="259045"/>
    <xdr:sp macro="" textlink="">
      <xdr:nvSpPr>
        <xdr:cNvPr id="124" name="テキスト ボックス 123"/>
        <xdr:cNvSpPr txBox="1"/>
      </xdr:nvSpPr>
      <xdr:spPr>
        <a:xfrm>
          <a:off x="25273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149999</xdr:rowOff>
    </xdr:from>
    <xdr:to>
      <xdr:col>29</xdr:col>
      <xdr:colOff>177800</xdr:colOff>
      <xdr:row>37</xdr:row>
      <xdr:rowOff>251599</xdr:rowOff>
    </xdr:to>
    <xdr:sp macro="" textlink="">
      <xdr:nvSpPr>
        <xdr:cNvPr id="130" name="楕円 129"/>
        <xdr:cNvSpPr/>
      </xdr:nvSpPr>
      <xdr:spPr bwMode="auto">
        <a:xfrm>
          <a:off x="5600700" y="7274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58576</xdr:rowOff>
    </xdr:from>
    <xdr:ext cx="762000" cy="259045"/>
    <xdr:sp macro="" textlink="">
      <xdr:nvSpPr>
        <xdr:cNvPr id="131" name="人口1人当たり決算額の推移該当値テキスト445"/>
        <xdr:cNvSpPr txBox="1"/>
      </xdr:nvSpPr>
      <xdr:spPr>
        <a:xfrm>
          <a:off x="5740400" y="718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189167</xdr:rowOff>
    </xdr:from>
    <xdr:to>
      <xdr:col>26</xdr:col>
      <xdr:colOff>101600</xdr:colOff>
      <xdr:row>37</xdr:row>
      <xdr:rowOff>290767</xdr:rowOff>
    </xdr:to>
    <xdr:sp macro="" textlink="">
      <xdr:nvSpPr>
        <xdr:cNvPr id="132" name="楕円 131"/>
        <xdr:cNvSpPr/>
      </xdr:nvSpPr>
      <xdr:spPr bwMode="auto">
        <a:xfrm>
          <a:off x="4953000" y="7313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275544</xdr:rowOff>
    </xdr:from>
    <xdr:ext cx="736600" cy="259045"/>
    <xdr:sp macro="" textlink="">
      <xdr:nvSpPr>
        <xdr:cNvPr id="133" name="テキスト ボックス 132"/>
        <xdr:cNvSpPr txBox="1"/>
      </xdr:nvSpPr>
      <xdr:spPr>
        <a:xfrm>
          <a:off x="4622800" y="7400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252717</xdr:rowOff>
    </xdr:from>
    <xdr:to>
      <xdr:col>22</xdr:col>
      <xdr:colOff>165100</xdr:colOff>
      <xdr:row>38</xdr:row>
      <xdr:rowOff>11417</xdr:rowOff>
    </xdr:to>
    <xdr:sp macro="" textlink="">
      <xdr:nvSpPr>
        <xdr:cNvPr id="134" name="楕円 133"/>
        <xdr:cNvSpPr/>
      </xdr:nvSpPr>
      <xdr:spPr bwMode="auto">
        <a:xfrm>
          <a:off x="4254500" y="7377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339094</xdr:rowOff>
    </xdr:from>
    <xdr:ext cx="762000" cy="259045"/>
    <xdr:sp macro="" textlink="">
      <xdr:nvSpPr>
        <xdr:cNvPr id="135" name="テキスト ボックス 134"/>
        <xdr:cNvSpPr txBox="1"/>
      </xdr:nvSpPr>
      <xdr:spPr>
        <a:xfrm>
          <a:off x="3924300" y="746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213055</xdr:rowOff>
    </xdr:from>
    <xdr:to>
      <xdr:col>19</xdr:col>
      <xdr:colOff>38100</xdr:colOff>
      <xdr:row>37</xdr:row>
      <xdr:rowOff>314655</xdr:rowOff>
    </xdr:to>
    <xdr:sp macro="" textlink="">
      <xdr:nvSpPr>
        <xdr:cNvPr id="136" name="楕円 135"/>
        <xdr:cNvSpPr/>
      </xdr:nvSpPr>
      <xdr:spPr bwMode="auto">
        <a:xfrm>
          <a:off x="3556000" y="7337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299432</xdr:rowOff>
    </xdr:from>
    <xdr:ext cx="762000" cy="259045"/>
    <xdr:sp macro="" textlink="">
      <xdr:nvSpPr>
        <xdr:cNvPr id="137" name="テキスト ボックス 136"/>
        <xdr:cNvSpPr txBox="1"/>
      </xdr:nvSpPr>
      <xdr:spPr>
        <a:xfrm>
          <a:off x="3225800" y="74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190729</xdr:rowOff>
    </xdr:from>
    <xdr:to>
      <xdr:col>15</xdr:col>
      <xdr:colOff>101600</xdr:colOff>
      <xdr:row>37</xdr:row>
      <xdr:rowOff>292329</xdr:rowOff>
    </xdr:to>
    <xdr:sp macro="" textlink="">
      <xdr:nvSpPr>
        <xdr:cNvPr id="138" name="楕円 137"/>
        <xdr:cNvSpPr/>
      </xdr:nvSpPr>
      <xdr:spPr bwMode="auto">
        <a:xfrm>
          <a:off x="2857500" y="7315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277106</xdr:rowOff>
    </xdr:from>
    <xdr:ext cx="762000" cy="259045"/>
    <xdr:sp macro="" textlink="">
      <xdr:nvSpPr>
        <xdr:cNvPr id="139" name="テキスト ボックス 138"/>
        <xdr:cNvSpPr txBox="1"/>
      </xdr:nvSpPr>
      <xdr:spPr>
        <a:xfrm>
          <a:off x="2527300" y="740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282,362
278,717
76.49
92,519,744
90,516,803
883,824
52,418,582
50,002,023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134842</xdr:rowOff>
    </xdr:from>
    <xdr:to>
      <xdr:col>24</xdr:col>
      <xdr:colOff>62865</xdr:colOff>
      <xdr:row>38</xdr:row>
      <xdr:rowOff>127041</xdr:rowOff>
    </xdr:to>
    <xdr:cxnSp macro="">
      <xdr:nvCxnSpPr>
        <xdr:cNvPr id="60" name="直線コネクタ 59"/>
        <xdr:cNvCxnSpPr/>
      </xdr:nvCxnSpPr>
      <xdr:spPr>
        <a:xfrm flipV="1">
          <a:off x="4633595" y="5278342"/>
          <a:ext cx="1270" cy="136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130868</xdr:rowOff>
    </xdr:from>
    <xdr:ext cx="534377" cy="259045"/>
    <xdr:sp macro="" textlink="">
      <xdr:nvSpPr>
        <xdr:cNvPr id="61" name="人件費最小値テキスト"/>
        <xdr:cNvSpPr txBox="1"/>
      </xdr:nvSpPr>
      <xdr:spPr>
        <a:xfrm>
          <a:off x="4686300" y="66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36,443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127041</xdr:rowOff>
    </xdr:from>
    <xdr:to>
      <xdr:col>24</xdr:col>
      <xdr:colOff>152400</xdr:colOff>
      <xdr:row>38</xdr:row>
      <xdr:rowOff>127041</xdr:rowOff>
    </xdr:to>
    <xdr:cxnSp macro="">
      <xdr:nvCxnSpPr>
        <xdr:cNvPr id="62" name="直線コネクタ 61"/>
        <xdr:cNvCxnSpPr/>
      </xdr:nvCxnSpPr>
      <xdr:spPr>
        <a:xfrm>
          <a:off x="4546600" y="664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81519</xdr:rowOff>
    </xdr:from>
    <xdr:ext cx="534377" cy="259045"/>
    <xdr:sp macro="" textlink="">
      <xdr:nvSpPr>
        <xdr:cNvPr id="63" name="人件費最大値テキスト"/>
        <xdr:cNvSpPr txBox="1"/>
      </xdr:nvSpPr>
      <xdr:spPr>
        <a:xfrm>
          <a:off x="4686300" y="505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134842</xdr:rowOff>
    </xdr:from>
    <xdr:to>
      <xdr:col>24</xdr:col>
      <xdr:colOff>152400</xdr:colOff>
      <xdr:row>30</xdr:row>
      <xdr:rowOff>134842</xdr:rowOff>
    </xdr:to>
    <xdr:cxnSp macro="">
      <xdr:nvCxnSpPr>
        <xdr:cNvPr id="64" name="直線コネクタ 63"/>
        <xdr:cNvCxnSpPr/>
      </xdr:nvCxnSpPr>
      <xdr:spPr>
        <a:xfrm>
          <a:off x="4546600" y="527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28943</xdr:rowOff>
    </xdr:from>
    <xdr:to>
      <xdr:col>24</xdr:col>
      <xdr:colOff>63500</xdr:colOff>
      <xdr:row>36</xdr:row>
      <xdr:rowOff>53661</xdr:rowOff>
    </xdr:to>
    <xdr:cxnSp macro="">
      <xdr:nvCxnSpPr>
        <xdr:cNvPr id="65" name="直線コネクタ 64"/>
        <xdr:cNvCxnSpPr/>
      </xdr:nvCxnSpPr>
      <xdr:spPr>
        <a:xfrm flipV="1">
          <a:off x="3797300" y="6201143"/>
          <a:ext cx="838200" cy="2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26852</xdr:rowOff>
    </xdr:from>
    <xdr:ext cx="534377" cy="259045"/>
    <xdr:sp macro="" textlink="">
      <xdr:nvSpPr>
        <xdr:cNvPr id="66" name="人件費平均値テキスト"/>
        <xdr:cNvSpPr txBox="1"/>
      </xdr:nvSpPr>
      <xdr:spPr>
        <a:xfrm>
          <a:off x="4686300" y="5856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3975</xdr:rowOff>
    </xdr:from>
    <xdr:to>
      <xdr:col>24</xdr:col>
      <xdr:colOff>114300</xdr:colOff>
      <xdr:row>35</xdr:row>
      <xdr:rowOff>105575</xdr:rowOff>
    </xdr:to>
    <xdr:sp macro="" textlink="">
      <xdr:nvSpPr>
        <xdr:cNvPr id="67" name="フローチャート: 判断 66"/>
        <xdr:cNvSpPr/>
      </xdr:nvSpPr>
      <xdr:spPr>
        <a:xfrm>
          <a:off x="4584700" y="600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53661</xdr:rowOff>
    </xdr:from>
    <xdr:to>
      <xdr:col>19</xdr:col>
      <xdr:colOff>177800</xdr:colOff>
      <xdr:row>36</xdr:row>
      <xdr:rowOff>94352</xdr:rowOff>
    </xdr:to>
    <xdr:cxnSp macro="">
      <xdr:nvCxnSpPr>
        <xdr:cNvPr id="68" name="直線コネクタ 67"/>
        <xdr:cNvCxnSpPr/>
      </xdr:nvCxnSpPr>
      <xdr:spPr>
        <a:xfrm flipV="1">
          <a:off x="2908300" y="6225861"/>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17891</xdr:rowOff>
    </xdr:from>
    <xdr:to>
      <xdr:col>20</xdr:col>
      <xdr:colOff>38100</xdr:colOff>
      <xdr:row>35</xdr:row>
      <xdr:rowOff>119491</xdr:rowOff>
    </xdr:to>
    <xdr:sp macro="" textlink="">
      <xdr:nvSpPr>
        <xdr:cNvPr id="69" name="フローチャート: 判断 68"/>
        <xdr:cNvSpPr/>
      </xdr:nvSpPr>
      <xdr:spPr>
        <a:xfrm>
          <a:off x="3746500" y="60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136018</xdr:rowOff>
    </xdr:from>
    <xdr:ext cx="534377" cy="259045"/>
    <xdr:sp macro="" textlink="">
      <xdr:nvSpPr>
        <xdr:cNvPr id="70" name="テキスト ボックス 69"/>
        <xdr:cNvSpPr txBox="1"/>
      </xdr:nvSpPr>
      <xdr:spPr>
        <a:xfrm>
          <a:off x="3530111" y="579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94352</xdr:rowOff>
    </xdr:from>
    <xdr:to>
      <xdr:col>15</xdr:col>
      <xdr:colOff>50800</xdr:colOff>
      <xdr:row>36</xdr:row>
      <xdr:rowOff>138386</xdr:rowOff>
    </xdr:to>
    <xdr:cxnSp macro="">
      <xdr:nvCxnSpPr>
        <xdr:cNvPr id="71" name="直線コネクタ 70"/>
        <xdr:cNvCxnSpPr/>
      </xdr:nvCxnSpPr>
      <xdr:spPr>
        <a:xfrm flipV="1">
          <a:off x="2019300" y="6266552"/>
          <a:ext cx="889000" cy="4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72" name="フローチャート: 判断 71"/>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147591</xdr:rowOff>
    </xdr:from>
    <xdr:ext cx="534377" cy="259045"/>
    <xdr:sp macro="" textlink="">
      <xdr:nvSpPr>
        <xdr:cNvPr id="73" name="テキスト ボックス 72"/>
        <xdr:cNvSpPr txBox="1"/>
      </xdr:nvSpPr>
      <xdr:spPr>
        <a:xfrm>
          <a:off x="2641111" y="58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112840</xdr:rowOff>
    </xdr:from>
    <xdr:to>
      <xdr:col>10</xdr:col>
      <xdr:colOff>114300</xdr:colOff>
      <xdr:row>36</xdr:row>
      <xdr:rowOff>138386</xdr:rowOff>
    </xdr:to>
    <xdr:cxnSp macro="">
      <xdr:nvCxnSpPr>
        <xdr:cNvPr id="74" name="直線コネクタ 73"/>
        <xdr:cNvCxnSpPr/>
      </xdr:nvCxnSpPr>
      <xdr:spPr>
        <a:xfrm>
          <a:off x="1130300" y="6285040"/>
          <a:ext cx="889000" cy="2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37008</xdr:rowOff>
    </xdr:from>
    <xdr:to>
      <xdr:col>10</xdr:col>
      <xdr:colOff>165100</xdr:colOff>
      <xdr:row>35</xdr:row>
      <xdr:rowOff>138608</xdr:rowOff>
    </xdr:to>
    <xdr:sp macro="" textlink="">
      <xdr:nvSpPr>
        <xdr:cNvPr id="75" name="フローチャート: 判断 74"/>
        <xdr:cNvSpPr/>
      </xdr:nvSpPr>
      <xdr:spPr>
        <a:xfrm>
          <a:off x="1968500" y="603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155135</xdr:rowOff>
    </xdr:from>
    <xdr:ext cx="534377" cy="259045"/>
    <xdr:sp macro="" textlink="">
      <xdr:nvSpPr>
        <xdr:cNvPr id="76" name="テキスト ボックス 75"/>
        <xdr:cNvSpPr txBox="1"/>
      </xdr:nvSpPr>
      <xdr:spPr>
        <a:xfrm>
          <a:off x="1752111" y="581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162281</xdr:rowOff>
    </xdr:from>
    <xdr:to>
      <xdr:col>6</xdr:col>
      <xdr:colOff>38100</xdr:colOff>
      <xdr:row>35</xdr:row>
      <xdr:rowOff>92431</xdr:rowOff>
    </xdr:to>
    <xdr:sp macro="" textlink="">
      <xdr:nvSpPr>
        <xdr:cNvPr id="77" name="フローチャート: 判断 76"/>
        <xdr:cNvSpPr/>
      </xdr:nvSpPr>
      <xdr:spPr>
        <a:xfrm>
          <a:off x="1079500" y="59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108958</xdr:rowOff>
    </xdr:from>
    <xdr:ext cx="534377" cy="259045"/>
    <xdr:sp macro="" textlink="">
      <xdr:nvSpPr>
        <xdr:cNvPr id="78" name="テキスト ボックス 77"/>
        <xdr:cNvSpPr txBox="1"/>
      </xdr:nvSpPr>
      <xdr:spPr>
        <a:xfrm>
          <a:off x="863111" y="576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149593</xdr:rowOff>
    </xdr:from>
    <xdr:to>
      <xdr:col>24</xdr:col>
      <xdr:colOff>114300</xdr:colOff>
      <xdr:row>36</xdr:row>
      <xdr:rowOff>79743</xdr:rowOff>
    </xdr:to>
    <xdr:sp macro="" textlink="">
      <xdr:nvSpPr>
        <xdr:cNvPr id="84" name="楕円 83"/>
        <xdr:cNvSpPr/>
      </xdr:nvSpPr>
      <xdr:spPr>
        <a:xfrm>
          <a:off x="4584700" y="615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128020</xdr:rowOff>
    </xdr:from>
    <xdr:ext cx="534377" cy="259045"/>
    <xdr:sp macro="" textlink="">
      <xdr:nvSpPr>
        <xdr:cNvPr id="85" name="人件費該当値テキスト"/>
        <xdr:cNvSpPr txBox="1"/>
      </xdr:nvSpPr>
      <xdr:spPr>
        <a:xfrm>
          <a:off x="4686300" y="612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51,876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2861</xdr:rowOff>
    </xdr:from>
    <xdr:to>
      <xdr:col>20</xdr:col>
      <xdr:colOff>38100</xdr:colOff>
      <xdr:row>36</xdr:row>
      <xdr:rowOff>104461</xdr:rowOff>
    </xdr:to>
    <xdr:sp macro="" textlink="">
      <xdr:nvSpPr>
        <xdr:cNvPr id="86" name="楕円 85"/>
        <xdr:cNvSpPr/>
      </xdr:nvSpPr>
      <xdr:spPr>
        <a:xfrm>
          <a:off x="3746500" y="617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95588</xdr:rowOff>
    </xdr:from>
    <xdr:ext cx="534377" cy="259045"/>
    <xdr:sp macro="" textlink="">
      <xdr:nvSpPr>
        <xdr:cNvPr id="87" name="テキスト ボックス 86"/>
        <xdr:cNvSpPr txBox="1"/>
      </xdr:nvSpPr>
      <xdr:spPr>
        <a:xfrm>
          <a:off x="3530111" y="62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51,011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43552</xdr:rowOff>
    </xdr:from>
    <xdr:to>
      <xdr:col>15</xdr:col>
      <xdr:colOff>101600</xdr:colOff>
      <xdr:row>36</xdr:row>
      <xdr:rowOff>145152</xdr:rowOff>
    </xdr:to>
    <xdr:sp macro="" textlink="">
      <xdr:nvSpPr>
        <xdr:cNvPr id="88" name="楕円 87"/>
        <xdr:cNvSpPr/>
      </xdr:nvSpPr>
      <xdr:spPr>
        <a:xfrm>
          <a:off x="2857500" y="621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136279</xdr:rowOff>
    </xdr:from>
    <xdr:ext cx="534377" cy="259045"/>
    <xdr:sp macro="" textlink="">
      <xdr:nvSpPr>
        <xdr:cNvPr id="89" name="テキスト ボックス 88"/>
        <xdr:cNvSpPr txBox="1"/>
      </xdr:nvSpPr>
      <xdr:spPr>
        <a:xfrm>
          <a:off x="2641111" y="63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87586</xdr:rowOff>
    </xdr:from>
    <xdr:to>
      <xdr:col>10</xdr:col>
      <xdr:colOff>165100</xdr:colOff>
      <xdr:row>37</xdr:row>
      <xdr:rowOff>17736</xdr:rowOff>
    </xdr:to>
    <xdr:sp macro="" textlink="">
      <xdr:nvSpPr>
        <xdr:cNvPr id="90" name="楕円 89"/>
        <xdr:cNvSpPr/>
      </xdr:nvSpPr>
      <xdr:spPr>
        <a:xfrm>
          <a:off x="1968500" y="625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8863</xdr:rowOff>
    </xdr:from>
    <xdr:ext cx="534377" cy="259045"/>
    <xdr:sp macro="" textlink="">
      <xdr:nvSpPr>
        <xdr:cNvPr id="91" name="テキスト ボックス 90"/>
        <xdr:cNvSpPr txBox="1"/>
      </xdr:nvSpPr>
      <xdr:spPr>
        <a:xfrm>
          <a:off x="1752111" y="635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62040</xdr:rowOff>
    </xdr:from>
    <xdr:to>
      <xdr:col>6</xdr:col>
      <xdr:colOff>38100</xdr:colOff>
      <xdr:row>36</xdr:row>
      <xdr:rowOff>163640</xdr:rowOff>
    </xdr:to>
    <xdr:sp macro="" textlink="">
      <xdr:nvSpPr>
        <xdr:cNvPr id="92" name="楕円 91"/>
        <xdr:cNvSpPr/>
      </xdr:nvSpPr>
      <xdr:spPr>
        <a:xfrm>
          <a:off x="1079500" y="623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154767</xdr:rowOff>
    </xdr:from>
    <xdr:ext cx="534377" cy="259045"/>
    <xdr:sp macro="" textlink="">
      <xdr:nvSpPr>
        <xdr:cNvPr id="93" name="テキスト ボックス 92"/>
        <xdr:cNvSpPr txBox="1"/>
      </xdr:nvSpPr>
      <xdr:spPr>
        <a:xfrm>
          <a:off x="863111" y="632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48,940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5" name="直線コネクタ 104"/>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6" name="テキスト ボックス 105"/>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7" name="直線コネクタ 106"/>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8" name="テキスト ボックス 107"/>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9" name="直線コネクタ 108"/>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10" name="テキスト ボックス 109"/>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11" name="直線コネクタ 110"/>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2" name="テキスト ボックス 111"/>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99603</xdr:rowOff>
    </xdr:from>
    <xdr:to>
      <xdr:col>24</xdr:col>
      <xdr:colOff>62865</xdr:colOff>
      <xdr:row>58</xdr:row>
      <xdr:rowOff>94345</xdr:rowOff>
    </xdr:to>
    <xdr:cxnSp macro="">
      <xdr:nvCxnSpPr>
        <xdr:cNvPr id="116" name="直線コネクタ 115"/>
        <xdr:cNvCxnSpPr/>
      </xdr:nvCxnSpPr>
      <xdr:spPr>
        <a:xfrm flipV="1">
          <a:off x="4633595" y="8843553"/>
          <a:ext cx="1270" cy="119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98172</xdr:rowOff>
    </xdr:from>
    <xdr:ext cx="534377" cy="259045"/>
    <xdr:sp macro="" textlink="">
      <xdr:nvSpPr>
        <xdr:cNvPr id="117" name="物件費最小値テキスト"/>
        <xdr:cNvSpPr txBox="1"/>
      </xdr:nvSpPr>
      <xdr:spPr>
        <a:xfrm>
          <a:off x="4686300" y="1004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94345</xdr:rowOff>
    </xdr:from>
    <xdr:to>
      <xdr:col>24</xdr:col>
      <xdr:colOff>152400</xdr:colOff>
      <xdr:row>58</xdr:row>
      <xdr:rowOff>94345</xdr:rowOff>
    </xdr:to>
    <xdr:cxnSp macro="">
      <xdr:nvCxnSpPr>
        <xdr:cNvPr id="118" name="直線コネクタ 117"/>
        <xdr:cNvCxnSpPr/>
      </xdr:nvCxnSpPr>
      <xdr:spPr>
        <a:xfrm>
          <a:off x="4546600" y="1003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46280</xdr:rowOff>
    </xdr:from>
    <xdr:ext cx="534377" cy="259045"/>
    <xdr:sp macro="" textlink="">
      <xdr:nvSpPr>
        <xdr:cNvPr id="119" name="物件費最大値テキスト"/>
        <xdr:cNvSpPr txBox="1"/>
      </xdr:nvSpPr>
      <xdr:spPr>
        <a:xfrm>
          <a:off x="4686300" y="861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99603</xdr:rowOff>
    </xdr:from>
    <xdr:to>
      <xdr:col>24</xdr:col>
      <xdr:colOff>152400</xdr:colOff>
      <xdr:row>51</xdr:row>
      <xdr:rowOff>99603</xdr:rowOff>
    </xdr:to>
    <xdr:cxnSp macro="">
      <xdr:nvCxnSpPr>
        <xdr:cNvPr id="120" name="直線コネクタ 119"/>
        <xdr:cNvCxnSpPr/>
      </xdr:nvCxnSpPr>
      <xdr:spPr>
        <a:xfrm>
          <a:off x="4546600" y="884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154742</xdr:rowOff>
    </xdr:from>
    <xdr:to>
      <xdr:col>24</xdr:col>
      <xdr:colOff>63500</xdr:colOff>
      <xdr:row>53</xdr:row>
      <xdr:rowOff>169966</xdr:rowOff>
    </xdr:to>
    <xdr:cxnSp macro="">
      <xdr:nvCxnSpPr>
        <xdr:cNvPr id="121" name="直線コネクタ 120"/>
        <xdr:cNvCxnSpPr/>
      </xdr:nvCxnSpPr>
      <xdr:spPr>
        <a:xfrm flipV="1">
          <a:off x="3797300" y="9241592"/>
          <a:ext cx="838200" cy="1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1627</xdr:rowOff>
    </xdr:from>
    <xdr:ext cx="534377" cy="259045"/>
    <xdr:sp macro="" textlink="">
      <xdr:nvSpPr>
        <xdr:cNvPr id="122" name="物件費平均値テキスト"/>
        <xdr:cNvSpPr txBox="1"/>
      </xdr:nvSpPr>
      <xdr:spPr>
        <a:xfrm>
          <a:off x="4686300" y="9431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23200</xdr:rowOff>
    </xdr:from>
    <xdr:to>
      <xdr:col>24</xdr:col>
      <xdr:colOff>114300</xdr:colOff>
      <xdr:row>55</xdr:row>
      <xdr:rowOff>124800</xdr:rowOff>
    </xdr:to>
    <xdr:sp macro="" textlink="">
      <xdr:nvSpPr>
        <xdr:cNvPr id="123" name="フローチャート: 判断 122"/>
        <xdr:cNvSpPr/>
      </xdr:nvSpPr>
      <xdr:spPr>
        <a:xfrm>
          <a:off x="45847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169966</xdr:rowOff>
    </xdr:from>
    <xdr:to>
      <xdr:col>19</xdr:col>
      <xdr:colOff>177800</xdr:colOff>
      <xdr:row>55</xdr:row>
      <xdr:rowOff>32624</xdr:rowOff>
    </xdr:to>
    <xdr:cxnSp macro="">
      <xdr:nvCxnSpPr>
        <xdr:cNvPr id="124" name="直線コネクタ 123"/>
        <xdr:cNvCxnSpPr/>
      </xdr:nvCxnSpPr>
      <xdr:spPr>
        <a:xfrm flipV="1">
          <a:off x="2908300" y="9256816"/>
          <a:ext cx="889000" cy="20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6604</xdr:rowOff>
    </xdr:from>
    <xdr:to>
      <xdr:col>20</xdr:col>
      <xdr:colOff>38100</xdr:colOff>
      <xdr:row>56</xdr:row>
      <xdr:rowOff>108204</xdr:rowOff>
    </xdr:to>
    <xdr:sp macro="" textlink="">
      <xdr:nvSpPr>
        <xdr:cNvPr id="125" name="フローチャート: 判断 124"/>
        <xdr:cNvSpPr/>
      </xdr:nvSpPr>
      <xdr:spPr>
        <a:xfrm>
          <a:off x="3746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99331</xdr:rowOff>
    </xdr:from>
    <xdr:ext cx="534377" cy="259045"/>
    <xdr:sp macro="" textlink="">
      <xdr:nvSpPr>
        <xdr:cNvPr id="126" name="テキスト ボックス 125"/>
        <xdr:cNvSpPr txBox="1"/>
      </xdr:nvSpPr>
      <xdr:spPr>
        <a:xfrm>
          <a:off x="3530111" y="970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32624</xdr:rowOff>
    </xdr:from>
    <xdr:to>
      <xdr:col>15</xdr:col>
      <xdr:colOff>50800</xdr:colOff>
      <xdr:row>55</xdr:row>
      <xdr:rowOff>44694</xdr:rowOff>
    </xdr:to>
    <xdr:cxnSp macro="">
      <xdr:nvCxnSpPr>
        <xdr:cNvPr id="127" name="直線コネクタ 126"/>
        <xdr:cNvCxnSpPr/>
      </xdr:nvCxnSpPr>
      <xdr:spPr>
        <a:xfrm flipV="1">
          <a:off x="2019300" y="9462374"/>
          <a:ext cx="8890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62657</xdr:rowOff>
    </xdr:from>
    <xdr:to>
      <xdr:col>15</xdr:col>
      <xdr:colOff>101600</xdr:colOff>
      <xdr:row>56</xdr:row>
      <xdr:rowOff>164257</xdr:rowOff>
    </xdr:to>
    <xdr:sp macro="" textlink="">
      <xdr:nvSpPr>
        <xdr:cNvPr id="128" name="フローチャート: 判断 127"/>
        <xdr:cNvSpPr/>
      </xdr:nvSpPr>
      <xdr:spPr>
        <a:xfrm>
          <a:off x="2857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155384</xdr:rowOff>
    </xdr:from>
    <xdr:ext cx="534377" cy="259045"/>
    <xdr:sp macro="" textlink="">
      <xdr:nvSpPr>
        <xdr:cNvPr id="129" name="テキスト ボックス 128"/>
        <xdr:cNvSpPr txBox="1"/>
      </xdr:nvSpPr>
      <xdr:spPr>
        <a:xfrm>
          <a:off x="2641111" y="975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44694</xdr:rowOff>
    </xdr:from>
    <xdr:to>
      <xdr:col>10</xdr:col>
      <xdr:colOff>114300</xdr:colOff>
      <xdr:row>55</xdr:row>
      <xdr:rowOff>153233</xdr:rowOff>
    </xdr:to>
    <xdr:cxnSp macro="">
      <xdr:nvCxnSpPr>
        <xdr:cNvPr id="130" name="直線コネクタ 129"/>
        <xdr:cNvCxnSpPr/>
      </xdr:nvCxnSpPr>
      <xdr:spPr>
        <a:xfrm flipV="1">
          <a:off x="1130300" y="9474444"/>
          <a:ext cx="889000" cy="10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81676</xdr:rowOff>
    </xdr:from>
    <xdr:to>
      <xdr:col>10</xdr:col>
      <xdr:colOff>165100</xdr:colOff>
      <xdr:row>57</xdr:row>
      <xdr:rowOff>11826</xdr:rowOff>
    </xdr:to>
    <xdr:sp macro="" textlink="">
      <xdr:nvSpPr>
        <xdr:cNvPr id="131" name="フローチャート: 判断 130"/>
        <xdr:cNvSpPr/>
      </xdr:nvSpPr>
      <xdr:spPr>
        <a:xfrm>
          <a:off x="1968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2953</xdr:rowOff>
    </xdr:from>
    <xdr:ext cx="534377" cy="259045"/>
    <xdr:sp macro="" textlink="">
      <xdr:nvSpPr>
        <xdr:cNvPr id="132" name="テキスト ボックス 131"/>
        <xdr:cNvSpPr txBox="1"/>
      </xdr:nvSpPr>
      <xdr:spPr>
        <a:xfrm>
          <a:off x="1752111" y="977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102982</xdr:rowOff>
    </xdr:from>
    <xdr:to>
      <xdr:col>6</xdr:col>
      <xdr:colOff>38100</xdr:colOff>
      <xdr:row>57</xdr:row>
      <xdr:rowOff>33132</xdr:rowOff>
    </xdr:to>
    <xdr:sp macro="" textlink="">
      <xdr:nvSpPr>
        <xdr:cNvPr id="133" name="フローチャート: 判断 132"/>
        <xdr:cNvSpPr/>
      </xdr:nvSpPr>
      <xdr:spPr>
        <a:xfrm>
          <a:off x="1079500" y="97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24259</xdr:rowOff>
    </xdr:from>
    <xdr:ext cx="534377" cy="259045"/>
    <xdr:sp macro="" textlink="">
      <xdr:nvSpPr>
        <xdr:cNvPr id="134" name="テキスト ボックス 133"/>
        <xdr:cNvSpPr txBox="1"/>
      </xdr:nvSpPr>
      <xdr:spPr>
        <a:xfrm>
          <a:off x="863111" y="97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103942</xdr:rowOff>
    </xdr:from>
    <xdr:to>
      <xdr:col>24</xdr:col>
      <xdr:colOff>114300</xdr:colOff>
      <xdr:row>54</xdr:row>
      <xdr:rowOff>34092</xdr:rowOff>
    </xdr:to>
    <xdr:sp macro="" textlink="">
      <xdr:nvSpPr>
        <xdr:cNvPr id="140" name="楕円 139"/>
        <xdr:cNvSpPr/>
      </xdr:nvSpPr>
      <xdr:spPr>
        <a:xfrm>
          <a:off x="4584700" y="91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126819</xdr:rowOff>
    </xdr:from>
    <xdr:ext cx="534377" cy="259045"/>
    <xdr:sp macro="" textlink="">
      <xdr:nvSpPr>
        <xdr:cNvPr id="141" name="物件費該当値テキスト"/>
        <xdr:cNvSpPr txBox="1"/>
      </xdr:nvSpPr>
      <xdr:spPr>
        <a:xfrm>
          <a:off x="4686300" y="90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58,421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119166</xdr:rowOff>
    </xdr:from>
    <xdr:to>
      <xdr:col>20</xdr:col>
      <xdr:colOff>38100</xdr:colOff>
      <xdr:row>54</xdr:row>
      <xdr:rowOff>49316</xdr:rowOff>
    </xdr:to>
    <xdr:sp macro="" textlink="">
      <xdr:nvSpPr>
        <xdr:cNvPr id="142" name="楕円 141"/>
        <xdr:cNvSpPr/>
      </xdr:nvSpPr>
      <xdr:spPr>
        <a:xfrm>
          <a:off x="3746500" y="920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65843</xdr:rowOff>
    </xdr:from>
    <xdr:ext cx="534377" cy="259045"/>
    <xdr:sp macro="" textlink="">
      <xdr:nvSpPr>
        <xdr:cNvPr id="143" name="テキスト ボックス 142"/>
        <xdr:cNvSpPr txBox="1"/>
      </xdr:nvSpPr>
      <xdr:spPr>
        <a:xfrm>
          <a:off x="3530111" y="898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153274</xdr:rowOff>
    </xdr:from>
    <xdr:to>
      <xdr:col>15</xdr:col>
      <xdr:colOff>101600</xdr:colOff>
      <xdr:row>55</xdr:row>
      <xdr:rowOff>83424</xdr:rowOff>
    </xdr:to>
    <xdr:sp macro="" textlink="">
      <xdr:nvSpPr>
        <xdr:cNvPr id="144" name="楕円 143"/>
        <xdr:cNvSpPr/>
      </xdr:nvSpPr>
      <xdr:spPr>
        <a:xfrm>
          <a:off x="2857500" y="941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99951</xdr:rowOff>
    </xdr:from>
    <xdr:ext cx="534377" cy="259045"/>
    <xdr:sp macro="" textlink="">
      <xdr:nvSpPr>
        <xdr:cNvPr id="145" name="テキスト ボックス 144"/>
        <xdr:cNvSpPr txBox="1"/>
      </xdr:nvSpPr>
      <xdr:spPr>
        <a:xfrm>
          <a:off x="2641111" y="918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53,592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165344</xdr:rowOff>
    </xdr:from>
    <xdr:to>
      <xdr:col>10</xdr:col>
      <xdr:colOff>165100</xdr:colOff>
      <xdr:row>55</xdr:row>
      <xdr:rowOff>95494</xdr:rowOff>
    </xdr:to>
    <xdr:sp macro="" textlink="">
      <xdr:nvSpPr>
        <xdr:cNvPr id="146" name="楕円 145"/>
        <xdr:cNvSpPr/>
      </xdr:nvSpPr>
      <xdr:spPr>
        <a:xfrm>
          <a:off x="1968500" y="942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112021</xdr:rowOff>
    </xdr:from>
    <xdr:ext cx="534377" cy="259045"/>
    <xdr:sp macro="" textlink="">
      <xdr:nvSpPr>
        <xdr:cNvPr id="147" name="テキスト ボックス 146"/>
        <xdr:cNvSpPr txBox="1"/>
      </xdr:nvSpPr>
      <xdr:spPr>
        <a:xfrm>
          <a:off x="1752111" y="919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53,328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102433</xdr:rowOff>
    </xdr:from>
    <xdr:to>
      <xdr:col>6</xdr:col>
      <xdr:colOff>38100</xdr:colOff>
      <xdr:row>56</xdr:row>
      <xdr:rowOff>32583</xdr:rowOff>
    </xdr:to>
    <xdr:sp macro="" textlink="">
      <xdr:nvSpPr>
        <xdr:cNvPr id="148" name="楕円 147"/>
        <xdr:cNvSpPr/>
      </xdr:nvSpPr>
      <xdr:spPr>
        <a:xfrm>
          <a:off x="1079500" y="953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49110</xdr:rowOff>
    </xdr:from>
    <xdr:ext cx="534377" cy="259045"/>
    <xdr:sp macro="" textlink="">
      <xdr:nvSpPr>
        <xdr:cNvPr id="149" name="テキスト ボックス 148"/>
        <xdr:cNvSpPr txBox="1"/>
      </xdr:nvSpPr>
      <xdr:spPr>
        <a:xfrm>
          <a:off x="863111" y="930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50,954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24312</xdr:rowOff>
    </xdr:from>
    <xdr:to>
      <xdr:col>24</xdr:col>
      <xdr:colOff>62865</xdr:colOff>
      <xdr:row>79</xdr:row>
      <xdr:rowOff>34327</xdr:rowOff>
    </xdr:to>
    <xdr:cxnSp macro="">
      <xdr:nvCxnSpPr>
        <xdr:cNvPr id="175" name="直線コネクタ 174"/>
        <xdr:cNvCxnSpPr/>
      </xdr:nvCxnSpPr>
      <xdr:spPr>
        <a:xfrm flipV="1">
          <a:off x="4633595" y="12025812"/>
          <a:ext cx="1270" cy="1553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38154</xdr:rowOff>
    </xdr:from>
    <xdr:ext cx="378565" cy="259045"/>
    <xdr:sp macro="" textlink="">
      <xdr:nvSpPr>
        <xdr:cNvPr id="176" name="維持補修費最小値テキスト"/>
        <xdr:cNvSpPr txBox="1"/>
      </xdr:nvSpPr>
      <xdr:spPr>
        <a:xfrm>
          <a:off x="4686300" y="1358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34327</xdr:rowOff>
    </xdr:from>
    <xdr:to>
      <xdr:col>24</xdr:col>
      <xdr:colOff>152400</xdr:colOff>
      <xdr:row>79</xdr:row>
      <xdr:rowOff>34327</xdr:rowOff>
    </xdr:to>
    <xdr:cxnSp macro="">
      <xdr:nvCxnSpPr>
        <xdr:cNvPr id="177" name="直線コネクタ 176"/>
        <xdr:cNvCxnSpPr/>
      </xdr:nvCxnSpPr>
      <xdr:spPr>
        <a:xfrm>
          <a:off x="4546600" y="1357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142439</xdr:rowOff>
    </xdr:from>
    <xdr:ext cx="534377" cy="259045"/>
    <xdr:sp macro="" textlink="">
      <xdr:nvSpPr>
        <xdr:cNvPr id="178" name="維持補修費最大値テキスト"/>
        <xdr:cNvSpPr txBox="1"/>
      </xdr:nvSpPr>
      <xdr:spPr>
        <a:xfrm>
          <a:off x="4686300" y="11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24312</xdr:rowOff>
    </xdr:from>
    <xdr:to>
      <xdr:col>24</xdr:col>
      <xdr:colOff>152400</xdr:colOff>
      <xdr:row>70</xdr:row>
      <xdr:rowOff>24312</xdr:rowOff>
    </xdr:to>
    <xdr:cxnSp macro="">
      <xdr:nvCxnSpPr>
        <xdr:cNvPr id="179" name="直線コネクタ 178"/>
        <xdr:cNvCxnSpPr/>
      </xdr:nvCxnSpPr>
      <xdr:spPr>
        <a:xfrm>
          <a:off x="4546600" y="1202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78414</xdr:rowOff>
    </xdr:from>
    <xdr:to>
      <xdr:col>24</xdr:col>
      <xdr:colOff>63500</xdr:colOff>
      <xdr:row>76</xdr:row>
      <xdr:rowOff>146994</xdr:rowOff>
    </xdr:to>
    <xdr:cxnSp macro="">
      <xdr:nvCxnSpPr>
        <xdr:cNvPr id="180" name="直線コネクタ 179"/>
        <xdr:cNvCxnSpPr/>
      </xdr:nvCxnSpPr>
      <xdr:spPr>
        <a:xfrm flipV="1">
          <a:off x="3797300" y="1310861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37501</xdr:rowOff>
    </xdr:from>
    <xdr:ext cx="469744" cy="259045"/>
    <xdr:sp macro="" textlink="">
      <xdr:nvSpPr>
        <xdr:cNvPr id="181" name="維持補修費平均値テキスト"/>
        <xdr:cNvSpPr txBox="1"/>
      </xdr:nvSpPr>
      <xdr:spPr>
        <a:xfrm>
          <a:off x="4686300" y="13067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59074</xdr:rowOff>
    </xdr:from>
    <xdr:to>
      <xdr:col>24</xdr:col>
      <xdr:colOff>114300</xdr:colOff>
      <xdr:row>76</xdr:row>
      <xdr:rowOff>160674</xdr:rowOff>
    </xdr:to>
    <xdr:sp macro="" textlink="">
      <xdr:nvSpPr>
        <xdr:cNvPr id="182" name="フローチャート: 判断 181"/>
        <xdr:cNvSpPr/>
      </xdr:nvSpPr>
      <xdr:spPr>
        <a:xfrm>
          <a:off x="4584700" y="1308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146994</xdr:rowOff>
    </xdr:from>
    <xdr:to>
      <xdr:col>19</xdr:col>
      <xdr:colOff>177800</xdr:colOff>
      <xdr:row>76</xdr:row>
      <xdr:rowOff>157118</xdr:rowOff>
    </xdr:to>
    <xdr:cxnSp macro="">
      <xdr:nvCxnSpPr>
        <xdr:cNvPr id="183" name="直線コネクタ 182"/>
        <xdr:cNvCxnSpPr/>
      </xdr:nvCxnSpPr>
      <xdr:spPr>
        <a:xfrm flipV="1">
          <a:off x="2908300" y="13177194"/>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71918</xdr:rowOff>
    </xdr:from>
    <xdr:to>
      <xdr:col>20</xdr:col>
      <xdr:colOff>38100</xdr:colOff>
      <xdr:row>77</xdr:row>
      <xdr:rowOff>2068</xdr:rowOff>
    </xdr:to>
    <xdr:sp macro="" textlink="">
      <xdr:nvSpPr>
        <xdr:cNvPr id="184" name="フローチャート: 判断 183"/>
        <xdr:cNvSpPr/>
      </xdr:nvSpPr>
      <xdr:spPr>
        <a:xfrm>
          <a:off x="3746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18595</xdr:rowOff>
    </xdr:from>
    <xdr:ext cx="469744" cy="259045"/>
    <xdr:sp macro="" textlink="">
      <xdr:nvSpPr>
        <xdr:cNvPr id="185" name="テキスト ボックス 184"/>
        <xdr:cNvSpPr txBox="1"/>
      </xdr:nvSpPr>
      <xdr:spPr>
        <a:xfrm>
          <a:off x="3562428" y="1287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157118</xdr:rowOff>
    </xdr:from>
    <xdr:to>
      <xdr:col>15</xdr:col>
      <xdr:colOff>50800</xdr:colOff>
      <xdr:row>77</xdr:row>
      <xdr:rowOff>13208</xdr:rowOff>
    </xdr:to>
    <xdr:cxnSp macro="">
      <xdr:nvCxnSpPr>
        <xdr:cNvPr id="186" name="直線コネクタ 185"/>
        <xdr:cNvCxnSpPr/>
      </xdr:nvCxnSpPr>
      <xdr:spPr>
        <a:xfrm flipV="1">
          <a:off x="2019300" y="13187318"/>
          <a:ext cx="889000" cy="2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161289</xdr:rowOff>
    </xdr:from>
    <xdr:to>
      <xdr:col>15</xdr:col>
      <xdr:colOff>101600</xdr:colOff>
      <xdr:row>76</xdr:row>
      <xdr:rowOff>91439</xdr:rowOff>
    </xdr:to>
    <xdr:sp macro="" textlink="">
      <xdr:nvSpPr>
        <xdr:cNvPr id="187" name="フローチャート: 判断 186"/>
        <xdr:cNvSpPr/>
      </xdr:nvSpPr>
      <xdr:spPr>
        <a:xfrm>
          <a:off x="2857500" y="1302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107967</xdr:rowOff>
    </xdr:from>
    <xdr:ext cx="469744" cy="259045"/>
    <xdr:sp macro="" textlink="">
      <xdr:nvSpPr>
        <xdr:cNvPr id="188" name="テキスト ボックス 187"/>
        <xdr:cNvSpPr txBox="1"/>
      </xdr:nvSpPr>
      <xdr:spPr>
        <a:xfrm>
          <a:off x="2673428" y="1279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13208</xdr:rowOff>
    </xdr:from>
    <xdr:to>
      <xdr:col>10</xdr:col>
      <xdr:colOff>114300</xdr:colOff>
      <xdr:row>77</xdr:row>
      <xdr:rowOff>79611</xdr:rowOff>
    </xdr:to>
    <xdr:cxnSp macro="">
      <xdr:nvCxnSpPr>
        <xdr:cNvPr id="189" name="直線コネクタ 188"/>
        <xdr:cNvCxnSpPr/>
      </xdr:nvCxnSpPr>
      <xdr:spPr>
        <a:xfrm flipV="1">
          <a:off x="1130300" y="13214858"/>
          <a:ext cx="88900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67019</xdr:rowOff>
    </xdr:from>
    <xdr:to>
      <xdr:col>10</xdr:col>
      <xdr:colOff>165100</xdr:colOff>
      <xdr:row>76</xdr:row>
      <xdr:rowOff>168619</xdr:rowOff>
    </xdr:to>
    <xdr:sp macro="" textlink="">
      <xdr:nvSpPr>
        <xdr:cNvPr id="190" name="フローチャート: 判断 189"/>
        <xdr:cNvSpPr/>
      </xdr:nvSpPr>
      <xdr:spPr>
        <a:xfrm>
          <a:off x="1968500" y="1309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13697</xdr:rowOff>
    </xdr:from>
    <xdr:ext cx="469744" cy="259045"/>
    <xdr:sp macro="" textlink="">
      <xdr:nvSpPr>
        <xdr:cNvPr id="191" name="テキスト ボックス 190"/>
        <xdr:cNvSpPr txBox="1"/>
      </xdr:nvSpPr>
      <xdr:spPr>
        <a:xfrm>
          <a:off x="1784428" y="128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100983</xdr:rowOff>
    </xdr:from>
    <xdr:to>
      <xdr:col>6</xdr:col>
      <xdr:colOff>38100</xdr:colOff>
      <xdr:row>77</xdr:row>
      <xdr:rowOff>31133</xdr:rowOff>
    </xdr:to>
    <xdr:sp macro="" textlink="">
      <xdr:nvSpPr>
        <xdr:cNvPr id="192" name="フローチャート: 判断 191"/>
        <xdr:cNvSpPr/>
      </xdr:nvSpPr>
      <xdr:spPr>
        <a:xfrm>
          <a:off x="1079500" y="131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47660</xdr:rowOff>
    </xdr:from>
    <xdr:ext cx="469744" cy="259045"/>
    <xdr:sp macro="" textlink="">
      <xdr:nvSpPr>
        <xdr:cNvPr id="193" name="テキスト ボックス 192"/>
        <xdr:cNvSpPr txBox="1"/>
      </xdr:nvSpPr>
      <xdr:spPr>
        <a:xfrm>
          <a:off x="895428" y="1290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27614</xdr:rowOff>
    </xdr:from>
    <xdr:to>
      <xdr:col>24</xdr:col>
      <xdr:colOff>114300</xdr:colOff>
      <xdr:row>76</xdr:row>
      <xdr:rowOff>129214</xdr:rowOff>
    </xdr:to>
    <xdr:sp macro="" textlink="">
      <xdr:nvSpPr>
        <xdr:cNvPr id="199" name="楕円 198"/>
        <xdr:cNvSpPr/>
      </xdr:nvSpPr>
      <xdr:spPr>
        <a:xfrm>
          <a:off x="4584700" y="1305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50490</xdr:rowOff>
    </xdr:from>
    <xdr:ext cx="469744" cy="259045"/>
    <xdr:sp macro="" textlink="">
      <xdr:nvSpPr>
        <xdr:cNvPr id="200" name="維持補修費該当値テキスト"/>
        <xdr:cNvSpPr txBox="1"/>
      </xdr:nvSpPr>
      <xdr:spPr>
        <a:xfrm>
          <a:off x="4686300" y="1290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96194</xdr:rowOff>
    </xdr:from>
    <xdr:to>
      <xdr:col>20</xdr:col>
      <xdr:colOff>38100</xdr:colOff>
      <xdr:row>77</xdr:row>
      <xdr:rowOff>26344</xdr:rowOff>
    </xdr:to>
    <xdr:sp macro="" textlink="">
      <xdr:nvSpPr>
        <xdr:cNvPr id="201" name="楕円 200"/>
        <xdr:cNvSpPr/>
      </xdr:nvSpPr>
      <xdr:spPr>
        <a:xfrm>
          <a:off x="3746500" y="1312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17471</xdr:rowOff>
    </xdr:from>
    <xdr:ext cx="469744" cy="259045"/>
    <xdr:sp macro="" textlink="">
      <xdr:nvSpPr>
        <xdr:cNvPr id="202" name="テキスト ボックス 201"/>
        <xdr:cNvSpPr txBox="1"/>
      </xdr:nvSpPr>
      <xdr:spPr>
        <a:xfrm>
          <a:off x="3562428" y="1321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106318</xdr:rowOff>
    </xdr:from>
    <xdr:to>
      <xdr:col>15</xdr:col>
      <xdr:colOff>101600</xdr:colOff>
      <xdr:row>77</xdr:row>
      <xdr:rowOff>36468</xdr:rowOff>
    </xdr:to>
    <xdr:sp macro="" textlink="">
      <xdr:nvSpPr>
        <xdr:cNvPr id="203" name="楕円 202"/>
        <xdr:cNvSpPr/>
      </xdr:nvSpPr>
      <xdr:spPr>
        <a:xfrm>
          <a:off x="2857500" y="1313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27595</xdr:rowOff>
    </xdr:from>
    <xdr:ext cx="469744" cy="259045"/>
    <xdr:sp macro="" textlink="">
      <xdr:nvSpPr>
        <xdr:cNvPr id="204" name="テキスト ボックス 203"/>
        <xdr:cNvSpPr txBox="1"/>
      </xdr:nvSpPr>
      <xdr:spPr>
        <a:xfrm>
          <a:off x="2673428" y="1322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133858</xdr:rowOff>
    </xdr:from>
    <xdr:to>
      <xdr:col>10</xdr:col>
      <xdr:colOff>165100</xdr:colOff>
      <xdr:row>77</xdr:row>
      <xdr:rowOff>64008</xdr:rowOff>
    </xdr:to>
    <xdr:sp macro="" textlink="">
      <xdr:nvSpPr>
        <xdr:cNvPr id="205" name="楕円 204"/>
        <xdr:cNvSpPr/>
      </xdr:nvSpPr>
      <xdr:spPr>
        <a:xfrm>
          <a:off x="1968500" y="1316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55135</xdr:rowOff>
    </xdr:from>
    <xdr:ext cx="469744" cy="259045"/>
    <xdr:sp macro="" textlink="">
      <xdr:nvSpPr>
        <xdr:cNvPr id="206" name="テキスト ボックス 205"/>
        <xdr:cNvSpPr txBox="1"/>
      </xdr:nvSpPr>
      <xdr:spPr>
        <a:xfrm>
          <a:off x="1784428" y="132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28811</xdr:rowOff>
    </xdr:from>
    <xdr:to>
      <xdr:col>6</xdr:col>
      <xdr:colOff>38100</xdr:colOff>
      <xdr:row>77</xdr:row>
      <xdr:rowOff>130411</xdr:rowOff>
    </xdr:to>
    <xdr:sp macro="" textlink="">
      <xdr:nvSpPr>
        <xdr:cNvPr id="207" name="楕円 206"/>
        <xdr:cNvSpPr/>
      </xdr:nvSpPr>
      <xdr:spPr>
        <a:xfrm>
          <a:off x="1079500" y="1323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121538</xdr:rowOff>
    </xdr:from>
    <xdr:ext cx="469744" cy="259045"/>
    <xdr:sp macro="" textlink="">
      <xdr:nvSpPr>
        <xdr:cNvPr id="208" name="テキスト ボックス 207"/>
        <xdr:cNvSpPr txBox="1"/>
      </xdr:nvSpPr>
      <xdr:spPr>
        <a:xfrm>
          <a:off x="895428" y="1332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69386</xdr:rowOff>
    </xdr:from>
    <xdr:to>
      <xdr:col>24</xdr:col>
      <xdr:colOff>62865</xdr:colOff>
      <xdr:row>97</xdr:row>
      <xdr:rowOff>141376</xdr:rowOff>
    </xdr:to>
    <xdr:cxnSp macro="">
      <xdr:nvCxnSpPr>
        <xdr:cNvPr id="233" name="直線コネクタ 232"/>
        <xdr:cNvCxnSpPr/>
      </xdr:nvCxnSpPr>
      <xdr:spPr>
        <a:xfrm flipV="1">
          <a:off x="4633595" y="15499886"/>
          <a:ext cx="1270" cy="127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145203</xdr:rowOff>
    </xdr:from>
    <xdr:ext cx="534377" cy="259045"/>
    <xdr:sp macro="" textlink="">
      <xdr:nvSpPr>
        <xdr:cNvPr id="234" name="扶助費最小値テキスト"/>
        <xdr:cNvSpPr txBox="1"/>
      </xdr:nvSpPr>
      <xdr:spPr>
        <a:xfrm>
          <a:off x="4686300" y="1677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72,912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141376</xdr:rowOff>
    </xdr:from>
    <xdr:to>
      <xdr:col>24</xdr:col>
      <xdr:colOff>152400</xdr:colOff>
      <xdr:row>97</xdr:row>
      <xdr:rowOff>141376</xdr:rowOff>
    </xdr:to>
    <xdr:cxnSp macro="">
      <xdr:nvCxnSpPr>
        <xdr:cNvPr id="235" name="直線コネクタ 234"/>
        <xdr:cNvCxnSpPr/>
      </xdr:nvCxnSpPr>
      <xdr:spPr>
        <a:xfrm>
          <a:off x="4546600" y="1677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16063</xdr:rowOff>
    </xdr:from>
    <xdr:ext cx="599010" cy="259045"/>
    <xdr:sp macro="" textlink="">
      <xdr:nvSpPr>
        <xdr:cNvPr id="236" name="扶助費最大値テキスト"/>
        <xdr:cNvSpPr txBox="1"/>
      </xdr:nvSpPr>
      <xdr:spPr>
        <a:xfrm>
          <a:off x="4686300" y="1527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139,691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69386</xdr:rowOff>
    </xdr:from>
    <xdr:to>
      <xdr:col>24</xdr:col>
      <xdr:colOff>152400</xdr:colOff>
      <xdr:row>90</xdr:row>
      <xdr:rowOff>69386</xdr:rowOff>
    </xdr:to>
    <xdr:cxnSp macro="">
      <xdr:nvCxnSpPr>
        <xdr:cNvPr id="237" name="直線コネクタ 236"/>
        <xdr:cNvCxnSpPr/>
      </xdr:nvCxnSpPr>
      <xdr:spPr>
        <a:xfrm>
          <a:off x="4546600" y="154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133471</xdr:rowOff>
    </xdr:from>
    <xdr:to>
      <xdr:col>24</xdr:col>
      <xdr:colOff>63500</xdr:colOff>
      <xdr:row>95</xdr:row>
      <xdr:rowOff>60833</xdr:rowOff>
    </xdr:to>
    <xdr:cxnSp macro="">
      <xdr:nvCxnSpPr>
        <xdr:cNvPr id="238" name="直線コネクタ 237"/>
        <xdr:cNvCxnSpPr/>
      </xdr:nvCxnSpPr>
      <xdr:spPr>
        <a:xfrm flipV="1">
          <a:off x="3797300" y="16249771"/>
          <a:ext cx="838200" cy="9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36256</xdr:rowOff>
    </xdr:from>
    <xdr:ext cx="534377" cy="259045"/>
    <xdr:sp macro="" textlink="">
      <xdr:nvSpPr>
        <xdr:cNvPr id="239" name="扶助費平均値テキスト"/>
        <xdr:cNvSpPr txBox="1"/>
      </xdr:nvSpPr>
      <xdr:spPr>
        <a:xfrm>
          <a:off x="4686300" y="16324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57829</xdr:rowOff>
    </xdr:from>
    <xdr:to>
      <xdr:col>24</xdr:col>
      <xdr:colOff>114300</xdr:colOff>
      <xdr:row>95</xdr:row>
      <xdr:rowOff>159429</xdr:rowOff>
    </xdr:to>
    <xdr:sp macro="" textlink="">
      <xdr:nvSpPr>
        <xdr:cNvPr id="240" name="フローチャート: 判断 239"/>
        <xdr:cNvSpPr/>
      </xdr:nvSpPr>
      <xdr:spPr>
        <a:xfrm>
          <a:off x="45847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35954</xdr:rowOff>
    </xdr:from>
    <xdr:to>
      <xdr:col>19</xdr:col>
      <xdr:colOff>177800</xdr:colOff>
      <xdr:row>95</xdr:row>
      <xdr:rowOff>60833</xdr:rowOff>
    </xdr:to>
    <xdr:cxnSp macro="">
      <xdr:nvCxnSpPr>
        <xdr:cNvPr id="241" name="直線コネクタ 240"/>
        <xdr:cNvCxnSpPr/>
      </xdr:nvCxnSpPr>
      <xdr:spPr>
        <a:xfrm>
          <a:off x="2908300" y="16323704"/>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106750</xdr:rowOff>
    </xdr:from>
    <xdr:to>
      <xdr:col>20</xdr:col>
      <xdr:colOff>38100</xdr:colOff>
      <xdr:row>96</xdr:row>
      <xdr:rowOff>36900</xdr:rowOff>
    </xdr:to>
    <xdr:sp macro="" textlink="">
      <xdr:nvSpPr>
        <xdr:cNvPr id="242" name="フローチャート: 判断 241"/>
        <xdr:cNvSpPr/>
      </xdr:nvSpPr>
      <xdr:spPr>
        <a:xfrm>
          <a:off x="3746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28027</xdr:rowOff>
    </xdr:from>
    <xdr:ext cx="534377" cy="259045"/>
    <xdr:sp macro="" textlink="">
      <xdr:nvSpPr>
        <xdr:cNvPr id="243" name="テキスト ボックス 242"/>
        <xdr:cNvSpPr txBox="1"/>
      </xdr:nvSpPr>
      <xdr:spPr>
        <a:xfrm>
          <a:off x="3530111" y="164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35954</xdr:rowOff>
    </xdr:from>
    <xdr:to>
      <xdr:col>15</xdr:col>
      <xdr:colOff>50800</xdr:colOff>
      <xdr:row>95</xdr:row>
      <xdr:rowOff>67463</xdr:rowOff>
    </xdr:to>
    <xdr:cxnSp macro="">
      <xdr:nvCxnSpPr>
        <xdr:cNvPr id="244" name="直線コネクタ 243"/>
        <xdr:cNvCxnSpPr/>
      </xdr:nvCxnSpPr>
      <xdr:spPr>
        <a:xfrm flipV="1">
          <a:off x="2019300" y="16323704"/>
          <a:ext cx="8890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52933</xdr:rowOff>
    </xdr:from>
    <xdr:to>
      <xdr:col>15</xdr:col>
      <xdr:colOff>101600</xdr:colOff>
      <xdr:row>95</xdr:row>
      <xdr:rowOff>154533</xdr:rowOff>
    </xdr:to>
    <xdr:sp macro="" textlink="">
      <xdr:nvSpPr>
        <xdr:cNvPr id="245" name="フローチャート: 判断 244"/>
        <xdr:cNvSpPr/>
      </xdr:nvSpPr>
      <xdr:spPr>
        <a:xfrm>
          <a:off x="2857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145660</xdr:rowOff>
    </xdr:from>
    <xdr:ext cx="534377" cy="259045"/>
    <xdr:sp macro="" textlink="">
      <xdr:nvSpPr>
        <xdr:cNvPr id="246" name="テキスト ボックス 245"/>
        <xdr:cNvSpPr txBox="1"/>
      </xdr:nvSpPr>
      <xdr:spPr>
        <a:xfrm>
          <a:off x="2641111" y="164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67463</xdr:rowOff>
    </xdr:from>
    <xdr:to>
      <xdr:col>10</xdr:col>
      <xdr:colOff>114300</xdr:colOff>
      <xdr:row>95</xdr:row>
      <xdr:rowOff>125603</xdr:rowOff>
    </xdr:to>
    <xdr:cxnSp macro="">
      <xdr:nvCxnSpPr>
        <xdr:cNvPr id="247" name="直線コネクタ 246"/>
        <xdr:cNvCxnSpPr/>
      </xdr:nvCxnSpPr>
      <xdr:spPr>
        <a:xfrm flipV="1">
          <a:off x="1130300" y="16355213"/>
          <a:ext cx="889000" cy="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98406</xdr:rowOff>
    </xdr:from>
    <xdr:to>
      <xdr:col>10</xdr:col>
      <xdr:colOff>165100</xdr:colOff>
      <xdr:row>96</xdr:row>
      <xdr:rowOff>28556</xdr:rowOff>
    </xdr:to>
    <xdr:sp macro="" textlink="">
      <xdr:nvSpPr>
        <xdr:cNvPr id="248" name="フローチャート: 判断 247"/>
        <xdr:cNvSpPr/>
      </xdr:nvSpPr>
      <xdr:spPr>
        <a:xfrm>
          <a:off x="1968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19683</xdr:rowOff>
    </xdr:from>
    <xdr:ext cx="534377" cy="259045"/>
    <xdr:sp macro="" textlink="">
      <xdr:nvSpPr>
        <xdr:cNvPr id="249" name="テキスト ボックス 248"/>
        <xdr:cNvSpPr txBox="1"/>
      </xdr:nvSpPr>
      <xdr:spPr>
        <a:xfrm>
          <a:off x="1752111" y="16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154546</xdr:rowOff>
    </xdr:from>
    <xdr:to>
      <xdr:col>6</xdr:col>
      <xdr:colOff>38100</xdr:colOff>
      <xdr:row>96</xdr:row>
      <xdr:rowOff>84696</xdr:rowOff>
    </xdr:to>
    <xdr:sp macro="" textlink="">
      <xdr:nvSpPr>
        <xdr:cNvPr id="250" name="フローチャート: 判断 249"/>
        <xdr:cNvSpPr/>
      </xdr:nvSpPr>
      <xdr:spPr>
        <a:xfrm>
          <a:off x="1079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75823</xdr:rowOff>
    </xdr:from>
    <xdr:ext cx="534377" cy="259045"/>
    <xdr:sp macro="" textlink="">
      <xdr:nvSpPr>
        <xdr:cNvPr id="251" name="テキスト ボックス 250"/>
        <xdr:cNvSpPr txBox="1"/>
      </xdr:nvSpPr>
      <xdr:spPr>
        <a:xfrm>
          <a:off x="863111" y="165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82671</xdr:rowOff>
    </xdr:from>
    <xdr:to>
      <xdr:col>24</xdr:col>
      <xdr:colOff>114300</xdr:colOff>
      <xdr:row>95</xdr:row>
      <xdr:rowOff>12821</xdr:rowOff>
    </xdr:to>
    <xdr:sp macro="" textlink="">
      <xdr:nvSpPr>
        <xdr:cNvPr id="257" name="楕円 256"/>
        <xdr:cNvSpPr/>
      </xdr:nvSpPr>
      <xdr:spPr>
        <a:xfrm>
          <a:off x="4584700" y="161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105548</xdr:rowOff>
    </xdr:from>
    <xdr:ext cx="599010" cy="259045"/>
    <xdr:sp macro="" textlink="">
      <xdr:nvSpPr>
        <xdr:cNvPr id="258" name="扶助費該当値テキスト"/>
        <xdr:cNvSpPr txBox="1"/>
      </xdr:nvSpPr>
      <xdr:spPr>
        <a:xfrm>
          <a:off x="4686300" y="1605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100,327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10033</xdr:rowOff>
    </xdr:from>
    <xdr:to>
      <xdr:col>20</xdr:col>
      <xdr:colOff>38100</xdr:colOff>
      <xdr:row>95</xdr:row>
      <xdr:rowOff>111633</xdr:rowOff>
    </xdr:to>
    <xdr:sp macro="" textlink="">
      <xdr:nvSpPr>
        <xdr:cNvPr id="259" name="楕円 258"/>
        <xdr:cNvSpPr/>
      </xdr:nvSpPr>
      <xdr:spPr>
        <a:xfrm>
          <a:off x="3746500" y="1629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128160</xdr:rowOff>
    </xdr:from>
    <xdr:ext cx="534377" cy="259045"/>
    <xdr:sp macro="" textlink="">
      <xdr:nvSpPr>
        <xdr:cNvPr id="260" name="テキスト ボックス 259"/>
        <xdr:cNvSpPr txBox="1"/>
      </xdr:nvSpPr>
      <xdr:spPr>
        <a:xfrm>
          <a:off x="3530111" y="1607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156604</xdr:rowOff>
    </xdr:from>
    <xdr:to>
      <xdr:col>15</xdr:col>
      <xdr:colOff>101600</xdr:colOff>
      <xdr:row>95</xdr:row>
      <xdr:rowOff>86754</xdr:rowOff>
    </xdr:to>
    <xdr:sp macro="" textlink="">
      <xdr:nvSpPr>
        <xdr:cNvPr id="261" name="楕円 260"/>
        <xdr:cNvSpPr/>
      </xdr:nvSpPr>
      <xdr:spPr>
        <a:xfrm>
          <a:off x="2857500" y="1627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103281</xdr:rowOff>
    </xdr:from>
    <xdr:ext cx="534377" cy="259045"/>
    <xdr:sp macro="" textlink="">
      <xdr:nvSpPr>
        <xdr:cNvPr id="262" name="テキスト ボックス 261"/>
        <xdr:cNvSpPr txBox="1"/>
      </xdr:nvSpPr>
      <xdr:spPr>
        <a:xfrm>
          <a:off x="2641111" y="1604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96,446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16663</xdr:rowOff>
    </xdr:from>
    <xdr:to>
      <xdr:col>10</xdr:col>
      <xdr:colOff>165100</xdr:colOff>
      <xdr:row>95</xdr:row>
      <xdr:rowOff>118263</xdr:rowOff>
    </xdr:to>
    <xdr:sp macro="" textlink="">
      <xdr:nvSpPr>
        <xdr:cNvPr id="263" name="楕円 262"/>
        <xdr:cNvSpPr/>
      </xdr:nvSpPr>
      <xdr:spPr>
        <a:xfrm>
          <a:off x="1968500" y="1630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134790</xdr:rowOff>
    </xdr:from>
    <xdr:ext cx="534377" cy="259045"/>
    <xdr:sp macro="" textlink="">
      <xdr:nvSpPr>
        <xdr:cNvPr id="264" name="テキスト ボックス 263"/>
        <xdr:cNvSpPr txBox="1"/>
      </xdr:nvSpPr>
      <xdr:spPr>
        <a:xfrm>
          <a:off x="1752111" y="1607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94,792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74803</xdr:rowOff>
    </xdr:from>
    <xdr:to>
      <xdr:col>6</xdr:col>
      <xdr:colOff>38100</xdr:colOff>
      <xdr:row>96</xdr:row>
      <xdr:rowOff>4953</xdr:rowOff>
    </xdr:to>
    <xdr:sp macro="" textlink="">
      <xdr:nvSpPr>
        <xdr:cNvPr id="265" name="楕円 264"/>
        <xdr:cNvSpPr/>
      </xdr:nvSpPr>
      <xdr:spPr>
        <a:xfrm>
          <a:off x="1079500" y="1636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21480</xdr:rowOff>
    </xdr:from>
    <xdr:ext cx="534377" cy="259045"/>
    <xdr:sp macro="" textlink="">
      <xdr:nvSpPr>
        <xdr:cNvPr id="266" name="テキスト ボックス 265"/>
        <xdr:cNvSpPr txBox="1"/>
      </xdr:nvSpPr>
      <xdr:spPr>
        <a:xfrm>
          <a:off x="863111" y="1613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91,740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5" name="テキスト ボックス 284"/>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7" name="テキスト ボックス 28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9" name="テキスト ボックス 28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1" name="テキスト ボックス 29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96233</xdr:rowOff>
    </xdr:from>
    <xdr:to>
      <xdr:col>54</xdr:col>
      <xdr:colOff>189865</xdr:colOff>
      <xdr:row>38</xdr:row>
      <xdr:rowOff>129413</xdr:rowOff>
    </xdr:to>
    <xdr:cxnSp macro="">
      <xdr:nvCxnSpPr>
        <xdr:cNvPr id="293" name="直線コネクタ 292"/>
        <xdr:cNvCxnSpPr/>
      </xdr:nvCxnSpPr>
      <xdr:spPr>
        <a:xfrm flipV="1">
          <a:off x="10475595" y="5239733"/>
          <a:ext cx="1270" cy="140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133240</xdr:rowOff>
    </xdr:from>
    <xdr:ext cx="534377" cy="259045"/>
    <xdr:sp macro="" textlink="">
      <xdr:nvSpPr>
        <xdr:cNvPr id="294" name="補助費等最小値テキスト"/>
        <xdr:cNvSpPr txBox="1"/>
      </xdr:nvSpPr>
      <xdr:spPr>
        <a:xfrm>
          <a:off x="10528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129413</xdr:rowOff>
    </xdr:from>
    <xdr:to>
      <xdr:col>55</xdr:col>
      <xdr:colOff>88900</xdr:colOff>
      <xdr:row>38</xdr:row>
      <xdr:rowOff>129413</xdr:rowOff>
    </xdr:to>
    <xdr:cxnSp macro="">
      <xdr:nvCxnSpPr>
        <xdr:cNvPr id="295" name="直線コネクタ 294"/>
        <xdr:cNvCxnSpPr/>
      </xdr:nvCxnSpPr>
      <xdr:spPr>
        <a:xfrm>
          <a:off x="10388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42910</xdr:rowOff>
    </xdr:from>
    <xdr:ext cx="534377" cy="259045"/>
    <xdr:sp macro="" textlink="">
      <xdr:nvSpPr>
        <xdr:cNvPr id="296" name="補助費等最大値テキスト"/>
        <xdr:cNvSpPr txBox="1"/>
      </xdr:nvSpPr>
      <xdr:spPr>
        <a:xfrm>
          <a:off x="10528300" y="50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57,331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96233</xdr:rowOff>
    </xdr:from>
    <xdr:to>
      <xdr:col>55</xdr:col>
      <xdr:colOff>88900</xdr:colOff>
      <xdr:row>30</xdr:row>
      <xdr:rowOff>96233</xdr:rowOff>
    </xdr:to>
    <xdr:cxnSp macro="">
      <xdr:nvCxnSpPr>
        <xdr:cNvPr id="297" name="直線コネクタ 296"/>
        <xdr:cNvCxnSpPr/>
      </xdr:nvCxnSpPr>
      <xdr:spPr>
        <a:xfrm>
          <a:off x="10388600" y="523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152795</xdr:rowOff>
    </xdr:from>
    <xdr:to>
      <xdr:col>55</xdr:col>
      <xdr:colOff>0</xdr:colOff>
      <xdr:row>36</xdr:row>
      <xdr:rowOff>155865</xdr:rowOff>
    </xdr:to>
    <xdr:cxnSp macro="">
      <xdr:nvCxnSpPr>
        <xdr:cNvPr id="298" name="直線コネクタ 297"/>
        <xdr:cNvCxnSpPr/>
      </xdr:nvCxnSpPr>
      <xdr:spPr>
        <a:xfrm>
          <a:off x="9639300" y="6324995"/>
          <a:ext cx="8382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20239</xdr:rowOff>
    </xdr:from>
    <xdr:ext cx="534377" cy="259045"/>
    <xdr:sp macro="" textlink="">
      <xdr:nvSpPr>
        <xdr:cNvPr id="299" name="補助費等平均値テキスト"/>
        <xdr:cNvSpPr txBox="1"/>
      </xdr:nvSpPr>
      <xdr:spPr>
        <a:xfrm>
          <a:off x="10528300" y="584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168812</xdr:rowOff>
    </xdr:from>
    <xdr:to>
      <xdr:col>55</xdr:col>
      <xdr:colOff>50800</xdr:colOff>
      <xdr:row>35</xdr:row>
      <xdr:rowOff>98962</xdr:rowOff>
    </xdr:to>
    <xdr:sp macro="" textlink="">
      <xdr:nvSpPr>
        <xdr:cNvPr id="300" name="フローチャート: 判断 299"/>
        <xdr:cNvSpPr/>
      </xdr:nvSpPr>
      <xdr:spPr>
        <a:xfrm>
          <a:off x="10426700" y="599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152795</xdr:rowOff>
    </xdr:from>
    <xdr:to>
      <xdr:col>50</xdr:col>
      <xdr:colOff>114300</xdr:colOff>
      <xdr:row>37</xdr:row>
      <xdr:rowOff>32879</xdr:rowOff>
    </xdr:to>
    <xdr:cxnSp macro="">
      <xdr:nvCxnSpPr>
        <xdr:cNvPr id="301" name="直線コネクタ 300"/>
        <xdr:cNvCxnSpPr/>
      </xdr:nvCxnSpPr>
      <xdr:spPr>
        <a:xfrm flipV="1">
          <a:off x="8750300" y="6324995"/>
          <a:ext cx="889000" cy="5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11699</xdr:rowOff>
    </xdr:from>
    <xdr:to>
      <xdr:col>50</xdr:col>
      <xdr:colOff>165100</xdr:colOff>
      <xdr:row>35</xdr:row>
      <xdr:rowOff>113299</xdr:rowOff>
    </xdr:to>
    <xdr:sp macro="" textlink="">
      <xdr:nvSpPr>
        <xdr:cNvPr id="302" name="フローチャート: 判断 301"/>
        <xdr:cNvSpPr/>
      </xdr:nvSpPr>
      <xdr:spPr>
        <a:xfrm>
          <a:off x="9588500" y="60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129826</xdr:rowOff>
    </xdr:from>
    <xdr:ext cx="534377" cy="259045"/>
    <xdr:sp macro="" textlink="">
      <xdr:nvSpPr>
        <xdr:cNvPr id="303" name="テキスト ボックス 302"/>
        <xdr:cNvSpPr txBox="1"/>
      </xdr:nvSpPr>
      <xdr:spPr>
        <a:xfrm>
          <a:off x="9372111" y="578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153775</xdr:rowOff>
    </xdr:from>
    <xdr:to>
      <xdr:col>45</xdr:col>
      <xdr:colOff>177800</xdr:colOff>
      <xdr:row>37</xdr:row>
      <xdr:rowOff>32879</xdr:rowOff>
    </xdr:to>
    <xdr:cxnSp macro="">
      <xdr:nvCxnSpPr>
        <xdr:cNvPr id="304" name="直線コネクタ 303"/>
        <xdr:cNvCxnSpPr/>
      </xdr:nvCxnSpPr>
      <xdr:spPr>
        <a:xfrm>
          <a:off x="7861300" y="6325975"/>
          <a:ext cx="889000" cy="5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31097</xdr:rowOff>
    </xdr:from>
    <xdr:to>
      <xdr:col>46</xdr:col>
      <xdr:colOff>38100</xdr:colOff>
      <xdr:row>35</xdr:row>
      <xdr:rowOff>132697</xdr:rowOff>
    </xdr:to>
    <xdr:sp macro="" textlink="">
      <xdr:nvSpPr>
        <xdr:cNvPr id="305" name="フローチャート: 判断 304"/>
        <xdr:cNvSpPr/>
      </xdr:nvSpPr>
      <xdr:spPr>
        <a:xfrm>
          <a:off x="8699500" y="603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149224</xdr:rowOff>
    </xdr:from>
    <xdr:ext cx="534377" cy="259045"/>
    <xdr:sp macro="" textlink="">
      <xdr:nvSpPr>
        <xdr:cNvPr id="306" name="テキスト ボックス 305"/>
        <xdr:cNvSpPr txBox="1"/>
      </xdr:nvSpPr>
      <xdr:spPr>
        <a:xfrm>
          <a:off x="8483111" y="580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139341</xdr:rowOff>
    </xdr:from>
    <xdr:to>
      <xdr:col>41</xdr:col>
      <xdr:colOff>50800</xdr:colOff>
      <xdr:row>36</xdr:row>
      <xdr:rowOff>153775</xdr:rowOff>
    </xdr:to>
    <xdr:cxnSp macro="">
      <xdr:nvCxnSpPr>
        <xdr:cNvPr id="307" name="直線コネクタ 306"/>
        <xdr:cNvCxnSpPr/>
      </xdr:nvCxnSpPr>
      <xdr:spPr>
        <a:xfrm>
          <a:off x="6972300" y="6311541"/>
          <a:ext cx="889000" cy="1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27635</xdr:rowOff>
    </xdr:from>
    <xdr:to>
      <xdr:col>41</xdr:col>
      <xdr:colOff>101600</xdr:colOff>
      <xdr:row>35</xdr:row>
      <xdr:rowOff>129235</xdr:rowOff>
    </xdr:to>
    <xdr:sp macro="" textlink="">
      <xdr:nvSpPr>
        <xdr:cNvPr id="308" name="フローチャート: 判断 307"/>
        <xdr:cNvSpPr/>
      </xdr:nvSpPr>
      <xdr:spPr>
        <a:xfrm>
          <a:off x="7810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145762</xdr:rowOff>
    </xdr:from>
    <xdr:ext cx="534377" cy="259045"/>
    <xdr:sp macro="" textlink="">
      <xdr:nvSpPr>
        <xdr:cNvPr id="309" name="テキスト ボックス 308"/>
        <xdr:cNvSpPr txBox="1"/>
      </xdr:nvSpPr>
      <xdr:spPr>
        <a:xfrm>
          <a:off x="7594111" y="580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52585</xdr:rowOff>
    </xdr:from>
    <xdr:to>
      <xdr:col>36</xdr:col>
      <xdr:colOff>165100</xdr:colOff>
      <xdr:row>35</xdr:row>
      <xdr:rowOff>154185</xdr:rowOff>
    </xdr:to>
    <xdr:sp macro="" textlink="">
      <xdr:nvSpPr>
        <xdr:cNvPr id="310" name="フローチャート: 判断 309"/>
        <xdr:cNvSpPr/>
      </xdr:nvSpPr>
      <xdr:spPr>
        <a:xfrm>
          <a:off x="6921500" y="605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170712</xdr:rowOff>
    </xdr:from>
    <xdr:ext cx="534377" cy="259045"/>
    <xdr:sp macro="" textlink="">
      <xdr:nvSpPr>
        <xdr:cNvPr id="311" name="テキスト ボックス 310"/>
        <xdr:cNvSpPr txBox="1"/>
      </xdr:nvSpPr>
      <xdr:spPr>
        <a:xfrm>
          <a:off x="6705111" y="582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105065</xdr:rowOff>
    </xdr:from>
    <xdr:to>
      <xdr:col>55</xdr:col>
      <xdr:colOff>50800</xdr:colOff>
      <xdr:row>37</xdr:row>
      <xdr:rowOff>35215</xdr:rowOff>
    </xdr:to>
    <xdr:sp macro="" textlink="">
      <xdr:nvSpPr>
        <xdr:cNvPr id="317" name="楕円 316"/>
        <xdr:cNvSpPr/>
      </xdr:nvSpPr>
      <xdr:spPr>
        <a:xfrm>
          <a:off x="10426700" y="62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83492</xdr:rowOff>
    </xdr:from>
    <xdr:ext cx="534377" cy="259045"/>
    <xdr:sp macro="" textlink="">
      <xdr:nvSpPr>
        <xdr:cNvPr id="318" name="補助費等該当値テキスト"/>
        <xdr:cNvSpPr txBox="1"/>
      </xdr:nvSpPr>
      <xdr:spPr>
        <a:xfrm>
          <a:off x="10528300" y="625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101995</xdr:rowOff>
    </xdr:from>
    <xdr:to>
      <xdr:col>50</xdr:col>
      <xdr:colOff>165100</xdr:colOff>
      <xdr:row>37</xdr:row>
      <xdr:rowOff>32145</xdr:rowOff>
    </xdr:to>
    <xdr:sp macro="" textlink="">
      <xdr:nvSpPr>
        <xdr:cNvPr id="319" name="楕円 318"/>
        <xdr:cNvSpPr/>
      </xdr:nvSpPr>
      <xdr:spPr>
        <a:xfrm>
          <a:off x="9588500" y="627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23272</xdr:rowOff>
    </xdr:from>
    <xdr:ext cx="534377" cy="259045"/>
    <xdr:sp macro="" textlink="">
      <xdr:nvSpPr>
        <xdr:cNvPr id="320" name="テキスト ボックス 319"/>
        <xdr:cNvSpPr txBox="1"/>
      </xdr:nvSpPr>
      <xdr:spPr>
        <a:xfrm>
          <a:off x="9372111" y="636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153529</xdr:rowOff>
    </xdr:from>
    <xdr:to>
      <xdr:col>46</xdr:col>
      <xdr:colOff>38100</xdr:colOff>
      <xdr:row>37</xdr:row>
      <xdr:rowOff>83679</xdr:rowOff>
    </xdr:to>
    <xdr:sp macro="" textlink="">
      <xdr:nvSpPr>
        <xdr:cNvPr id="321" name="楕円 320"/>
        <xdr:cNvSpPr/>
      </xdr:nvSpPr>
      <xdr:spPr>
        <a:xfrm>
          <a:off x="8699500" y="632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74806</xdr:rowOff>
    </xdr:from>
    <xdr:ext cx="534377" cy="259045"/>
    <xdr:sp macro="" textlink="">
      <xdr:nvSpPr>
        <xdr:cNvPr id="322" name="テキスト ボックス 321"/>
        <xdr:cNvSpPr txBox="1"/>
      </xdr:nvSpPr>
      <xdr:spPr>
        <a:xfrm>
          <a:off x="8483111" y="641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102975</xdr:rowOff>
    </xdr:from>
    <xdr:to>
      <xdr:col>41</xdr:col>
      <xdr:colOff>101600</xdr:colOff>
      <xdr:row>37</xdr:row>
      <xdr:rowOff>33125</xdr:rowOff>
    </xdr:to>
    <xdr:sp macro="" textlink="">
      <xdr:nvSpPr>
        <xdr:cNvPr id="323" name="楕円 322"/>
        <xdr:cNvSpPr/>
      </xdr:nvSpPr>
      <xdr:spPr>
        <a:xfrm>
          <a:off x="7810500" y="627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24252</xdr:rowOff>
    </xdr:from>
    <xdr:ext cx="534377" cy="259045"/>
    <xdr:sp macro="" textlink="">
      <xdr:nvSpPr>
        <xdr:cNvPr id="324" name="テキスト ボックス 323"/>
        <xdr:cNvSpPr txBox="1"/>
      </xdr:nvSpPr>
      <xdr:spPr>
        <a:xfrm>
          <a:off x="7594111" y="63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88541</xdr:rowOff>
    </xdr:from>
    <xdr:to>
      <xdr:col>36</xdr:col>
      <xdr:colOff>165100</xdr:colOff>
      <xdr:row>37</xdr:row>
      <xdr:rowOff>18691</xdr:rowOff>
    </xdr:to>
    <xdr:sp macro="" textlink="">
      <xdr:nvSpPr>
        <xdr:cNvPr id="325" name="楕円 324"/>
        <xdr:cNvSpPr/>
      </xdr:nvSpPr>
      <xdr:spPr>
        <a:xfrm>
          <a:off x="6921500" y="626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9818</xdr:rowOff>
    </xdr:from>
    <xdr:ext cx="534377" cy="259045"/>
    <xdr:sp macro="" textlink="">
      <xdr:nvSpPr>
        <xdr:cNvPr id="326" name="テキスト ボックス 325"/>
        <xdr:cNvSpPr txBox="1"/>
      </xdr:nvSpPr>
      <xdr:spPr>
        <a:xfrm>
          <a:off x="6705111" y="635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7" name="直線コネクタ 336"/>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8" name="テキスト ボックス 337"/>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0" name="テキスト ボックス 339"/>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1" name="直線コネクタ 340"/>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2" name="テキスト ボックス 341"/>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4" name="テキスト ボックス 34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5" name="直線コネクタ 344"/>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6" name="テキスト ボックス 345"/>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7" name="直線コネクタ 34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8" name="テキスト ボックス 347"/>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9" name="直線コネクタ 348"/>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0" name="テキスト ボックス 349"/>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99509</xdr:rowOff>
    </xdr:from>
    <xdr:to>
      <xdr:col>54</xdr:col>
      <xdr:colOff>189865</xdr:colOff>
      <xdr:row>58</xdr:row>
      <xdr:rowOff>146886</xdr:rowOff>
    </xdr:to>
    <xdr:cxnSp macro="">
      <xdr:nvCxnSpPr>
        <xdr:cNvPr id="354" name="直線コネクタ 353"/>
        <xdr:cNvCxnSpPr/>
      </xdr:nvCxnSpPr>
      <xdr:spPr>
        <a:xfrm flipV="1">
          <a:off x="10475595" y="8672009"/>
          <a:ext cx="1270" cy="1418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150713</xdr:rowOff>
    </xdr:from>
    <xdr:ext cx="534377" cy="259045"/>
    <xdr:sp macro="" textlink="">
      <xdr:nvSpPr>
        <xdr:cNvPr id="355" name="普通建設事業費最小値テキスト"/>
        <xdr:cNvSpPr txBox="1"/>
      </xdr:nvSpPr>
      <xdr:spPr>
        <a:xfrm>
          <a:off x="10528300" y="1009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146886</xdr:rowOff>
    </xdr:from>
    <xdr:to>
      <xdr:col>55</xdr:col>
      <xdr:colOff>88900</xdr:colOff>
      <xdr:row>58</xdr:row>
      <xdr:rowOff>146886</xdr:rowOff>
    </xdr:to>
    <xdr:cxnSp macro="">
      <xdr:nvCxnSpPr>
        <xdr:cNvPr id="356" name="直線コネクタ 355"/>
        <xdr:cNvCxnSpPr/>
      </xdr:nvCxnSpPr>
      <xdr:spPr>
        <a:xfrm>
          <a:off x="10388600" y="10090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46186</xdr:rowOff>
    </xdr:from>
    <xdr:ext cx="599010" cy="259045"/>
    <xdr:sp macro="" textlink="">
      <xdr:nvSpPr>
        <xdr:cNvPr id="357" name="普通建設事業費最大値テキスト"/>
        <xdr:cNvSpPr txBox="1"/>
      </xdr:nvSpPr>
      <xdr:spPr>
        <a:xfrm>
          <a:off x="10528300" y="844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110,813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99509</xdr:rowOff>
    </xdr:from>
    <xdr:to>
      <xdr:col>55</xdr:col>
      <xdr:colOff>88900</xdr:colOff>
      <xdr:row>50</xdr:row>
      <xdr:rowOff>99509</xdr:rowOff>
    </xdr:to>
    <xdr:cxnSp macro="">
      <xdr:nvCxnSpPr>
        <xdr:cNvPr id="358" name="直線コネクタ 357"/>
        <xdr:cNvCxnSpPr/>
      </xdr:nvCxnSpPr>
      <xdr:spPr>
        <a:xfrm>
          <a:off x="10388600" y="8672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78035</xdr:rowOff>
    </xdr:from>
    <xdr:to>
      <xdr:col>55</xdr:col>
      <xdr:colOff>0</xdr:colOff>
      <xdr:row>58</xdr:row>
      <xdr:rowOff>12098</xdr:rowOff>
    </xdr:to>
    <xdr:cxnSp macro="">
      <xdr:nvCxnSpPr>
        <xdr:cNvPr id="359" name="直線コネクタ 358"/>
        <xdr:cNvCxnSpPr/>
      </xdr:nvCxnSpPr>
      <xdr:spPr>
        <a:xfrm flipV="1">
          <a:off x="9639300" y="9850685"/>
          <a:ext cx="838200" cy="10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139852</xdr:rowOff>
    </xdr:from>
    <xdr:ext cx="534377" cy="259045"/>
    <xdr:sp macro="" textlink="">
      <xdr:nvSpPr>
        <xdr:cNvPr id="360" name="普通建設事業費平均値テキスト"/>
        <xdr:cNvSpPr txBox="1"/>
      </xdr:nvSpPr>
      <xdr:spPr>
        <a:xfrm>
          <a:off x="10528300" y="939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116975</xdr:rowOff>
    </xdr:from>
    <xdr:to>
      <xdr:col>55</xdr:col>
      <xdr:colOff>50800</xdr:colOff>
      <xdr:row>56</xdr:row>
      <xdr:rowOff>47125</xdr:rowOff>
    </xdr:to>
    <xdr:sp macro="" textlink="">
      <xdr:nvSpPr>
        <xdr:cNvPr id="361" name="フローチャート: 判断 360"/>
        <xdr:cNvSpPr/>
      </xdr:nvSpPr>
      <xdr:spPr>
        <a:xfrm>
          <a:off x="10426700" y="95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45989</xdr:rowOff>
    </xdr:from>
    <xdr:to>
      <xdr:col>50</xdr:col>
      <xdr:colOff>114300</xdr:colOff>
      <xdr:row>58</xdr:row>
      <xdr:rowOff>12098</xdr:rowOff>
    </xdr:to>
    <xdr:cxnSp macro="">
      <xdr:nvCxnSpPr>
        <xdr:cNvPr id="362" name="直線コネクタ 361"/>
        <xdr:cNvCxnSpPr/>
      </xdr:nvCxnSpPr>
      <xdr:spPr>
        <a:xfrm>
          <a:off x="8750300" y="9818639"/>
          <a:ext cx="889000" cy="13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131448</xdr:rowOff>
    </xdr:from>
    <xdr:to>
      <xdr:col>50</xdr:col>
      <xdr:colOff>165100</xdr:colOff>
      <xdr:row>56</xdr:row>
      <xdr:rowOff>61598</xdr:rowOff>
    </xdr:to>
    <xdr:sp macro="" textlink="">
      <xdr:nvSpPr>
        <xdr:cNvPr id="363" name="フローチャート: 判断 362"/>
        <xdr:cNvSpPr/>
      </xdr:nvSpPr>
      <xdr:spPr>
        <a:xfrm>
          <a:off x="9588500" y="95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78125</xdr:rowOff>
    </xdr:from>
    <xdr:ext cx="534377" cy="259045"/>
    <xdr:sp macro="" textlink="">
      <xdr:nvSpPr>
        <xdr:cNvPr id="364" name="テキスト ボックス 363"/>
        <xdr:cNvSpPr txBox="1"/>
      </xdr:nvSpPr>
      <xdr:spPr>
        <a:xfrm>
          <a:off x="9372111" y="933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45989</xdr:rowOff>
    </xdr:from>
    <xdr:to>
      <xdr:col>45</xdr:col>
      <xdr:colOff>177800</xdr:colOff>
      <xdr:row>57</xdr:row>
      <xdr:rowOff>129184</xdr:rowOff>
    </xdr:to>
    <xdr:cxnSp macro="">
      <xdr:nvCxnSpPr>
        <xdr:cNvPr id="365" name="直線コネクタ 364"/>
        <xdr:cNvCxnSpPr/>
      </xdr:nvCxnSpPr>
      <xdr:spPr>
        <a:xfrm flipV="1">
          <a:off x="7861300" y="9818639"/>
          <a:ext cx="889000" cy="8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125676</xdr:rowOff>
    </xdr:from>
    <xdr:to>
      <xdr:col>46</xdr:col>
      <xdr:colOff>38100</xdr:colOff>
      <xdr:row>56</xdr:row>
      <xdr:rowOff>55826</xdr:rowOff>
    </xdr:to>
    <xdr:sp macro="" textlink="">
      <xdr:nvSpPr>
        <xdr:cNvPr id="366" name="フローチャート: 判断 365"/>
        <xdr:cNvSpPr/>
      </xdr:nvSpPr>
      <xdr:spPr>
        <a:xfrm>
          <a:off x="8699500" y="955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72353</xdr:rowOff>
    </xdr:from>
    <xdr:ext cx="534377" cy="259045"/>
    <xdr:sp macro="" textlink="">
      <xdr:nvSpPr>
        <xdr:cNvPr id="367" name="テキスト ボックス 366"/>
        <xdr:cNvSpPr txBox="1"/>
      </xdr:nvSpPr>
      <xdr:spPr>
        <a:xfrm>
          <a:off x="8483111" y="933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44431</xdr:rowOff>
    </xdr:from>
    <xdr:to>
      <xdr:col>41</xdr:col>
      <xdr:colOff>50800</xdr:colOff>
      <xdr:row>57</xdr:row>
      <xdr:rowOff>129184</xdr:rowOff>
    </xdr:to>
    <xdr:cxnSp macro="">
      <xdr:nvCxnSpPr>
        <xdr:cNvPr id="368" name="直線コネクタ 367"/>
        <xdr:cNvCxnSpPr/>
      </xdr:nvCxnSpPr>
      <xdr:spPr>
        <a:xfrm>
          <a:off x="6972300" y="9817081"/>
          <a:ext cx="889000" cy="8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166324</xdr:rowOff>
    </xdr:from>
    <xdr:to>
      <xdr:col>41</xdr:col>
      <xdr:colOff>101600</xdr:colOff>
      <xdr:row>56</xdr:row>
      <xdr:rowOff>96474</xdr:rowOff>
    </xdr:to>
    <xdr:sp macro="" textlink="">
      <xdr:nvSpPr>
        <xdr:cNvPr id="369" name="フローチャート: 判断 368"/>
        <xdr:cNvSpPr/>
      </xdr:nvSpPr>
      <xdr:spPr>
        <a:xfrm>
          <a:off x="7810500" y="959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113001</xdr:rowOff>
    </xdr:from>
    <xdr:ext cx="534377" cy="259045"/>
    <xdr:sp macro="" textlink="">
      <xdr:nvSpPr>
        <xdr:cNvPr id="370" name="テキスト ボックス 369"/>
        <xdr:cNvSpPr txBox="1"/>
      </xdr:nvSpPr>
      <xdr:spPr>
        <a:xfrm>
          <a:off x="7594111" y="937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152422</xdr:rowOff>
    </xdr:from>
    <xdr:to>
      <xdr:col>36</xdr:col>
      <xdr:colOff>165100</xdr:colOff>
      <xdr:row>56</xdr:row>
      <xdr:rowOff>82572</xdr:rowOff>
    </xdr:to>
    <xdr:sp macro="" textlink="">
      <xdr:nvSpPr>
        <xdr:cNvPr id="371" name="フローチャート: 判断 370"/>
        <xdr:cNvSpPr/>
      </xdr:nvSpPr>
      <xdr:spPr>
        <a:xfrm>
          <a:off x="6921500" y="958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99099</xdr:rowOff>
    </xdr:from>
    <xdr:ext cx="534377" cy="259045"/>
    <xdr:sp macro="" textlink="">
      <xdr:nvSpPr>
        <xdr:cNvPr id="372" name="テキスト ボックス 371"/>
        <xdr:cNvSpPr txBox="1"/>
      </xdr:nvSpPr>
      <xdr:spPr>
        <a:xfrm>
          <a:off x="6705111" y="935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27235</xdr:rowOff>
    </xdr:from>
    <xdr:to>
      <xdr:col>55</xdr:col>
      <xdr:colOff>50800</xdr:colOff>
      <xdr:row>57</xdr:row>
      <xdr:rowOff>128835</xdr:rowOff>
    </xdr:to>
    <xdr:sp macro="" textlink="">
      <xdr:nvSpPr>
        <xdr:cNvPr id="378" name="楕円 377"/>
        <xdr:cNvSpPr/>
      </xdr:nvSpPr>
      <xdr:spPr>
        <a:xfrm>
          <a:off x="10426700" y="97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5662</xdr:rowOff>
    </xdr:from>
    <xdr:ext cx="534377" cy="259045"/>
    <xdr:sp macro="" textlink="">
      <xdr:nvSpPr>
        <xdr:cNvPr id="379" name="普通建設事業費該当値テキスト"/>
        <xdr:cNvSpPr txBox="1"/>
      </xdr:nvSpPr>
      <xdr:spPr>
        <a:xfrm>
          <a:off x="10528300" y="977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132748</xdr:rowOff>
    </xdr:from>
    <xdr:to>
      <xdr:col>50</xdr:col>
      <xdr:colOff>165100</xdr:colOff>
      <xdr:row>58</xdr:row>
      <xdr:rowOff>62898</xdr:rowOff>
    </xdr:to>
    <xdr:sp macro="" textlink="">
      <xdr:nvSpPr>
        <xdr:cNvPr id="380" name="楕円 379"/>
        <xdr:cNvSpPr/>
      </xdr:nvSpPr>
      <xdr:spPr>
        <a:xfrm>
          <a:off x="9588500" y="990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54025</xdr:rowOff>
    </xdr:from>
    <xdr:ext cx="534377" cy="259045"/>
    <xdr:sp macro="" textlink="">
      <xdr:nvSpPr>
        <xdr:cNvPr id="381" name="テキスト ボックス 380"/>
        <xdr:cNvSpPr txBox="1"/>
      </xdr:nvSpPr>
      <xdr:spPr>
        <a:xfrm>
          <a:off x="9372111" y="999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20,931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166639</xdr:rowOff>
    </xdr:from>
    <xdr:to>
      <xdr:col>46</xdr:col>
      <xdr:colOff>38100</xdr:colOff>
      <xdr:row>57</xdr:row>
      <xdr:rowOff>96789</xdr:rowOff>
    </xdr:to>
    <xdr:sp macro="" textlink="">
      <xdr:nvSpPr>
        <xdr:cNvPr id="382" name="楕円 381"/>
        <xdr:cNvSpPr/>
      </xdr:nvSpPr>
      <xdr:spPr>
        <a:xfrm>
          <a:off x="8699500" y="976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87916</xdr:rowOff>
    </xdr:from>
    <xdr:ext cx="534377" cy="259045"/>
    <xdr:sp macro="" textlink="">
      <xdr:nvSpPr>
        <xdr:cNvPr id="383" name="テキスト ボックス 382"/>
        <xdr:cNvSpPr txBox="1"/>
      </xdr:nvSpPr>
      <xdr:spPr>
        <a:xfrm>
          <a:off x="8483111" y="986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78384</xdr:rowOff>
    </xdr:from>
    <xdr:to>
      <xdr:col>41</xdr:col>
      <xdr:colOff>101600</xdr:colOff>
      <xdr:row>58</xdr:row>
      <xdr:rowOff>8534</xdr:rowOff>
    </xdr:to>
    <xdr:sp macro="" textlink="">
      <xdr:nvSpPr>
        <xdr:cNvPr id="384" name="楕円 383"/>
        <xdr:cNvSpPr/>
      </xdr:nvSpPr>
      <xdr:spPr>
        <a:xfrm>
          <a:off x="7810500" y="985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171111</xdr:rowOff>
    </xdr:from>
    <xdr:ext cx="534377" cy="259045"/>
    <xdr:sp macro="" textlink="">
      <xdr:nvSpPr>
        <xdr:cNvPr id="385" name="テキスト ボックス 384"/>
        <xdr:cNvSpPr txBox="1"/>
      </xdr:nvSpPr>
      <xdr:spPr>
        <a:xfrm>
          <a:off x="7594111" y="994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24,736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165081</xdr:rowOff>
    </xdr:from>
    <xdr:to>
      <xdr:col>36</xdr:col>
      <xdr:colOff>165100</xdr:colOff>
      <xdr:row>57</xdr:row>
      <xdr:rowOff>95231</xdr:rowOff>
    </xdr:to>
    <xdr:sp macro="" textlink="">
      <xdr:nvSpPr>
        <xdr:cNvPr id="386" name="楕円 385"/>
        <xdr:cNvSpPr/>
      </xdr:nvSpPr>
      <xdr:spPr>
        <a:xfrm>
          <a:off x="6921500" y="976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86358</xdr:rowOff>
    </xdr:from>
    <xdr:ext cx="534377" cy="259045"/>
    <xdr:sp macro="" textlink="">
      <xdr:nvSpPr>
        <xdr:cNvPr id="387" name="テキスト ボックス 386"/>
        <xdr:cNvSpPr txBox="1"/>
      </xdr:nvSpPr>
      <xdr:spPr>
        <a:xfrm>
          <a:off x="6705111" y="985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138919</xdr:rowOff>
    </xdr:from>
    <xdr:to>
      <xdr:col>54</xdr:col>
      <xdr:colOff>189865</xdr:colOff>
      <xdr:row>79</xdr:row>
      <xdr:rowOff>28505</xdr:rowOff>
    </xdr:to>
    <xdr:cxnSp macro="">
      <xdr:nvCxnSpPr>
        <xdr:cNvPr id="411" name="直線コネクタ 410"/>
        <xdr:cNvCxnSpPr/>
      </xdr:nvCxnSpPr>
      <xdr:spPr>
        <a:xfrm flipV="1">
          <a:off x="10475595" y="12140419"/>
          <a:ext cx="1270" cy="1432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32332</xdr:rowOff>
    </xdr:from>
    <xdr:ext cx="378565" cy="259045"/>
    <xdr:sp macro="" textlink="">
      <xdr:nvSpPr>
        <xdr:cNvPr id="412" name="普通建設事業費 （ うち新規整備　）最小値テキスト"/>
        <xdr:cNvSpPr txBox="1"/>
      </xdr:nvSpPr>
      <xdr:spPr>
        <a:xfrm>
          <a:off x="10528300" y="13576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28505</xdr:rowOff>
    </xdr:from>
    <xdr:to>
      <xdr:col>55</xdr:col>
      <xdr:colOff>88900</xdr:colOff>
      <xdr:row>79</xdr:row>
      <xdr:rowOff>28505</xdr:rowOff>
    </xdr:to>
    <xdr:cxnSp macro="">
      <xdr:nvCxnSpPr>
        <xdr:cNvPr id="413" name="直線コネクタ 412"/>
        <xdr:cNvCxnSpPr/>
      </xdr:nvCxnSpPr>
      <xdr:spPr>
        <a:xfrm>
          <a:off x="10388600" y="13573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85596</xdr:rowOff>
    </xdr:from>
    <xdr:ext cx="534377" cy="259045"/>
    <xdr:sp macro="" textlink="">
      <xdr:nvSpPr>
        <xdr:cNvPr id="414" name="普通建設事業費 （ うち新規整備　）最大値テキスト"/>
        <xdr:cNvSpPr txBox="1"/>
      </xdr:nvSpPr>
      <xdr:spPr>
        <a:xfrm>
          <a:off x="10528300" y="1191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76,041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138919</xdr:rowOff>
    </xdr:from>
    <xdr:to>
      <xdr:col>55</xdr:col>
      <xdr:colOff>88900</xdr:colOff>
      <xdr:row>70</xdr:row>
      <xdr:rowOff>138919</xdr:rowOff>
    </xdr:to>
    <xdr:cxnSp macro="">
      <xdr:nvCxnSpPr>
        <xdr:cNvPr id="415" name="直線コネクタ 414"/>
        <xdr:cNvCxnSpPr/>
      </xdr:nvCxnSpPr>
      <xdr:spPr>
        <a:xfrm>
          <a:off x="10388600" y="12140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120441</xdr:rowOff>
    </xdr:from>
    <xdr:to>
      <xdr:col>55</xdr:col>
      <xdr:colOff>0</xdr:colOff>
      <xdr:row>78</xdr:row>
      <xdr:rowOff>143244</xdr:rowOff>
    </xdr:to>
    <xdr:cxnSp macro="">
      <xdr:nvCxnSpPr>
        <xdr:cNvPr id="416" name="直線コネクタ 415"/>
        <xdr:cNvCxnSpPr/>
      </xdr:nvCxnSpPr>
      <xdr:spPr>
        <a:xfrm flipV="1">
          <a:off x="9639300" y="13493541"/>
          <a:ext cx="838200" cy="2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118102</xdr:rowOff>
    </xdr:from>
    <xdr:ext cx="534377" cy="259045"/>
    <xdr:sp macro="" textlink="">
      <xdr:nvSpPr>
        <xdr:cNvPr id="417" name="普通建設事業費 （ うち新規整備　）平均値テキスト"/>
        <xdr:cNvSpPr txBox="1"/>
      </xdr:nvSpPr>
      <xdr:spPr>
        <a:xfrm>
          <a:off x="10528300" y="13148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95225</xdr:rowOff>
    </xdr:from>
    <xdr:to>
      <xdr:col>55</xdr:col>
      <xdr:colOff>50800</xdr:colOff>
      <xdr:row>78</xdr:row>
      <xdr:rowOff>25375</xdr:rowOff>
    </xdr:to>
    <xdr:sp macro="" textlink="">
      <xdr:nvSpPr>
        <xdr:cNvPr id="418" name="フローチャート: 判断 417"/>
        <xdr:cNvSpPr/>
      </xdr:nvSpPr>
      <xdr:spPr>
        <a:xfrm>
          <a:off x="10426700" y="132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99447</xdr:rowOff>
    </xdr:from>
    <xdr:to>
      <xdr:col>50</xdr:col>
      <xdr:colOff>114300</xdr:colOff>
      <xdr:row>78</xdr:row>
      <xdr:rowOff>143244</xdr:rowOff>
    </xdr:to>
    <xdr:cxnSp macro="">
      <xdr:nvCxnSpPr>
        <xdr:cNvPr id="419" name="直線コネクタ 418"/>
        <xdr:cNvCxnSpPr/>
      </xdr:nvCxnSpPr>
      <xdr:spPr>
        <a:xfrm>
          <a:off x="8750300" y="13301097"/>
          <a:ext cx="889000" cy="21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126276</xdr:rowOff>
    </xdr:from>
    <xdr:to>
      <xdr:col>50</xdr:col>
      <xdr:colOff>165100</xdr:colOff>
      <xdr:row>78</xdr:row>
      <xdr:rowOff>56426</xdr:rowOff>
    </xdr:to>
    <xdr:sp macro="" textlink="">
      <xdr:nvSpPr>
        <xdr:cNvPr id="420" name="フローチャート: 判断 419"/>
        <xdr:cNvSpPr/>
      </xdr:nvSpPr>
      <xdr:spPr>
        <a:xfrm>
          <a:off x="9588500" y="1332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72953</xdr:rowOff>
    </xdr:from>
    <xdr:ext cx="534377" cy="259045"/>
    <xdr:sp macro="" textlink="">
      <xdr:nvSpPr>
        <xdr:cNvPr id="421" name="テキスト ボックス 420"/>
        <xdr:cNvSpPr txBox="1"/>
      </xdr:nvSpPr>
      <xdr:spPr>
        <a:xfrm>
          <a:off x="9372111" y="131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99447</xdr:rowOff>
    </xdr:from>
    <xdr:to>
      <xdr:col>45</xdr:col>
      <xdr:colOff>177800</xdr:colOff>
      <xdr:row>78</xdr:row>
      <xdr:rowOff>50946</xdr:rowOff>
    </xdr:to>
    <xdr:cxnSp macro="">
      <xdr:nvCxnSpPr>
        <xdr:cNvPr id="422" name="直線コネクタ 421"/>
        <xdr:cNvCxnSpPr/>
      </xdr:nvCxnSpPr>
      <xdr:spPr>
        <a:xfrm flipV="1">
          <a:off x="7861300" y="13301097"/>
          <a:ext cx="889000" cy="12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92100</xdr:rowOff>
    </xdr:from>
    <xdr:to>
      <xdr:col>46</xdr:col>
      <xdr:colOff>38100</xdr:colOff>
      <xdr:row>78</xdr:row>
      <xdr:rowOff>22250</xdr:rowOff>
    </xdr:to>
    <xdr:sp macro="" textlink="">
      <xdr:nvSpPr>
        <xdr:cNvPr id="423" name="フローチャート: 判断 422"/>
        <xdr:cNvSpPr/>
      </xdr:nvSpPr>
      <xdr:spPr>
        <a:xfrm>
          <a:off x="8699500" y="132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13377</xdr:rowOff>
    </xdr:from>
    <xdr:ext cx="534377" cy="259045"/>
    <xdr:sp macro="" textlink="">
      <xdr:nvSpPr>
        <xdr:cNvPr id="424" name="テキスト ボックス 423"/>
        <xdr:cNvSpPr txBox="1"/>
      </xdr:nvSpPr>
      <xdr:spPr>
        <a:xfrm>
          <a:off x="8483111" y="133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165533</xdr:rowOff>
    </xdr:from>
    <xdr:to>
      <xdr:col>41</xdr:col>
      <xdr:colOff>50800</xdr:colOff>
      <xdr:row>78</xdr:row>
      <xdr:rowOff>50946</xdr:rowOff>
    </xdr:to>
    <xdr:cxnSp macro="">
      <xdr:nvCxnSpPr>
        <xdr:cNvPr id="425" name="直線コネクタ 424"/>
        <xdr:cNvCxnSpPr/>
      </xdr:nvCxnSpPr>
      <xdr:spPr>
        <a:xfrm>
          <a:off x="6972300" y="13195733"/>
          <a:ext cx="889000" cy="22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92577</xdr:rowOff>
    </xdr:from>
    <xdr:to>
      <xdr:col>41</xdr:col>
      <xdr:colOff>101600</xdr:colOff>
      <xdr:row>78</xdr:row>
      <xdr:rowOff>22727</xdr:rowOff>
    </xdr:to>
    <xdr:sp macro="" textlink="">
      <xdr:nvSpPr>
        <xdr:cNvPr id="426" name="フローチャート: 判断 425"/>
        <xdr:cNvSpPr/>
      </xdr:nvSpPr>
      <xdr:spPr>
        <a:xfrm>
          <a:off x="7810500" y="1329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39254</xdr:rowOff>
    </xdr:from>
    <xdr:ext cx="534377" cy="259045"/>
    <xdr:sp macro="" textlink="">
      <xdr:nvSpPr>
        <xdr:cNvPr id="427" name="テキスト ボックス 426"/>
        <xdr:cNvSpPr txBox="1"/>
      </xdr:nvSpPr>
      <xdr:spPr>
        <a:xfrm>
          <a:off x="7594111" y="130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21882</xdr:rowOff>
    </xdr:from>
    <xdr:to>
      <xdr:col>36</xdr:col>
      <xdr:colOff>165100</xdr:colOff>
      <xdr:row>77</xdr:row>
      <xdr:rowOff>123482</xdr:rowOff>
    </xdr:to>
    <xdr:sp macro="" textlink="">
      <xdr:nvSpPr>
        <xdr:cNvPr id="428" name="フローチャート: 判断 427"/>
        <xdr:cNvSpPr/>
      </xdr:nvSpPr>
      <xdr:spPr>
        <a:xfrm>
          <a:off x="6921500" y="1322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114609</xdr:rowOff>
    </xdr:from>
    <xdr:ext cx="534377" cy="259045"/>
    <xdr:sp macro="" textlink="">
      <xdr:nvSpPr>
        <xdr:cNvPr id="429" name="テキスト ボックス 428"/>
        <xdr:cNvSpPr txBox="1"/>
      </xdr:nvSpPr>
      <xdr:spPr>
        <a:xfrm>
          <a:off x="6705111" y="133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69641</xdr:rowOff>
    </xdr:from>
    <xdr:to>
      <xdr:col>55</xdr:col>
      <xdr:colOff>50800</xdr:colOff>
      <xdr:row>78</xdr:row>
      <xdr:rowOff>171241</xdr:rowOff>
    </xdr:to>
    <xdr:sp macro="" textlink="">
      <xdr:nvSpPr>
        <xdr:cNvPr id="435" name="楕円 434"/>
        <xdr:cNvSpPr/>
      </xdr:nvSpPr>
      <xdr:spPr>
        <a:xfrm>
          <a:off x="10426700" y="1344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156018</xdr:rowOff>
    </xdr:from>
    <xdr:ext cx="469744" cy="259045"/>
    <xdr:sp macro="" textlink="">
      <xdr:nvSpPr>
        <xdr:cNvPr id="436" name="普通建設事業費 （ うち新規整備　）該当値テキスト"/>
        <xdr:cNvSpPr txBox="1"/>
      </xdr:nvSpPr>
      <xdr:spPr>
        <a:xfrm>
          <a:off x="10528300" y="1335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92444</xdr:rowOff>
    </xdr:from>
    <xdr:to>
      <xdr:col>50</xdr:col>
      <xdr:colOff>165100</xdr:colOff>
      <xdr:row>79</xdr:row>
      <xdr:rowOff>22594</xdr:rowOff>
    </xdr:to>
    <xdr:sp macro="" textlink="">
      <xdr:nvSpPr>
        <xdr:cNvPr id="437" name="楕円 436"/>
        <xdr:cNvSpPr/>
      </xdr:nvSpPr>
      <xdr:spPr>
        <a:xfrm>
          <a:off x="9588500" y="1346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13721</xdr:rowOff>
    </xdr:from>
    <xdr:ext cx="469744" cy="259045"/>
    <xdr:sp macro="" textlink="">
      <xdr:nvSpPr>
        <xdr:cNvPr id="438" name="テキスト ボックス 437"/>
        <xdr:cNvSpPr txBox="1"/>
      </xdr:nvSpPr>
      <xdr:spPr>
        <a:xfrm>
          <a:off x="9404428" y="1355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48647</xdr:rowOff>
    </xdr:from>
    <xdr:to>
      <xdr:col>46</xdr:col>
      <xdr:colOff>38100</xdr:colOff>
      <xdr:row>77</xdr:row>
      <xdr:rowOff>150247</xdr:rowOff>
    </xdr:to>
    <xdr:sp macro="" textlink="">
      <xdr:nvSpPr>
        <xdr:cNvPr id="439" name="楕円 438"/>
        <xdr:cNvSpPr/>
      </xdr:nvSpPr>
      <xdr:spPr>
        <a:xfrm>
          <a:off x="8699500" y="132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166774</xdr:rowOff>
    </xdr:from>
    <xdr:ext cx="534377" cy="259045"/>
    <xdr:sp macro="" textlink="">
      <xdr:nvSpPr>
        <xdr:cNvPr id="440" name="テキスト ボックス 439"/>
        <xdr:cNvSpPr txBox="1"/>
      </xdr:nvSpPr>
      <xdr:spPr>
        <a:xfrm>
          <a:off x="8483111" y="1302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xdr:rowOff>
    </xdr:from>
    <xdr:to>
      <xdr:col>41</xdr:col>
      <xdr:colOff>101600</xdr:colOff>
      <xdr:row>78</xdr:row>
      <xdr:rowOff>101746</xdr:rowOff>
    </xdr:to>
    <xdr:sp macro="" textlink="">
      <xdr:nvSpPr>
        <xdr:cNvPr id="441" name="楕円 440"/>
        <xdr:cNvSpPr/>
      </xdr:nvSpPr>
      <xdr:spPr>
        <a:xfrm>
          <a:off x="7810500" y="1337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92873</xdr:rowOff>
    </xdr:from>
    <xdr:ext cx="469744" cy="259045"/>
    <xdr:sp macro="" textlink="">
      <xdr:nvSpPr>
        <xdr:cNvPr id="442" name="テキスト ボックス 441"/>
        <xdr:cNvSpPr txBox="1"/>
      </xdr:nvSpPr>
      <xdr:spPr>
        <a:xfrm>
          <a:off x="7626428" y="13465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114733</xdr:rowOff>
    </xdr:from>
    <xdr:to>
      <xdr:col>36</xdr:col>
      <xdr:colOff>165100</xdr:colOff>
      <xdr:row>77</xdr:row>
      <xdr:rowOff>44883</xdr:rowOff>
    </xdr:to>
    <xdr:sp macro="" textlink="">
      <xdr:nvSpPr>
        <xdr:cNvPr id="443" name="楕円 442"/>
        <xdr:cNvSpPr/>
      </xdr:nvSpPr>
      <xdr:spPr>
        <a:xfrm>
          <a:off x="6921500" y="1314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61409</xdr:rowOff>
    </xdr:from>
    <xdr:ext cx="534377" cy="259045"/>
    <xdr:sp macro="" textlink="">
      <xdr:nvSpPr>
        <xdr:cNvPr id="444" name="テキスト ボックス 443"/>
        <xdr:cNvSpPr txBox="1"/>
      </xdr:nvSpPr>
      <xdr:spPr>
        <a:xfrm>
          <a:off x="6705111" y="1292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20,644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4" name="テキスト ボックス 46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143472</xdr:rowOff>
    </xdr:from>
    <xdr:to>
      <xdr:col>54</xdr:col>
      <xdr:colOff>189865</xdr:colOff>
      <xdr:row>98</xdr:row>
      <xdr:rowOff>109925</xdr:rowOff>
    </xdr:to>
    <xdr:cxnSp macro="">
      <xdr:nvCxnSpPr>
        <xdr:cNvPr id="468" name="直線コネクタ 467"/>
        <xdr:cNvCxnSpPr/>
      </xdr:nvCxnSpPr>
      <xdr:spPr>
        <a:xfrm flipV="1">
          <a:off x="10475595" y="15745422"/>
          <a:ext cx="1270" cy="1166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113752</xdr:rowOff>
    </xdr:from>
    <xdr:ext cx="469744" cy="259045"/>
    <xdr:sp macro="" textlink="">
      <xdr:nvSpPr>
        <xdr:cNvPr id="469" name="普通建設事業費 （ うち更新整備　）最小値テキスト"/>
        <xdr:cNvSpPr txBox="1"/>
      </xdr:nvSpPr>
      <xdr:spPr>
        <a:xfrm>
          <a:off x="10528300" y="1691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109925</xdr:rowOff>
    </xdr:from>
    <xdr:to>
      <xdr:col>55</xdr:col>
      <xdr:colOff>88900</xdr:colOff>
      <xdr:row>98</xdr:row>
      <xdr:rowOff>109925</xdr:rowOff>
    </xdr:to>
    <xdr:cxnSp macro="">
      <xdr:nvCxnSpPr>
        <xdr:cNvPr id="470" name="直線コネクタ 469"/>
        <xdr:cNvCxnSpPr/>
      </xdr:nvCxnSpPr>
      <xdr:spPr>
        <a:xfrm>
          <a:off x="10388600" y="1691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90149</xdr:rowOff>
    </xdr:from>
    <xdr:ext cx="534377" cy="259045"/>
    <xdr:sp macro="" textlink="">
      <xdr:nvSpPr>
        <xdr:cNvPr id="471" name="普通建設事業費 （ うち更新整備　）最大値テキスト"/>
        <xdr:cNvSpPr txBox="1"/>
      </xdr:nvSpPr>
      <xdr:spPr>
        <a:xfrm>
          <a:off x="10528300" y="1552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143472</xdr:rowOff>
    </xdr:from>
    <xdr:to>
      <xdr:col>55</xdr:col>
      <xdr:colOff>88900</xdr:colOff>
      <xdr:row>91</xdr:row>
      <xdr:rowOff>143472</xdr:rowOff>
    </xdr:to>
    <xdr:cxnSp macro="">
      <xdr:nvCxnSpPr>
        <xdr:cNvPr id="472" name="直線コネクタ 471"/>
        <xdr:cNvCxnSpPr/>
      </xdr:nvCxnSpPr>
      <xdr:spPr>
        <a:xfrm>
          <a:off x="10388600" y="157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132766</xdr:rowOff>
    </xdr:from>
    <xdr:to>
      <xdr:col>55</xdr:col>
      <xdr:colOff>0</xdr:colOff>
      <xdr:row>97</xdr:row>
      <xdr:rowOff>150521</xdr:rowOff>
    </xdr:to>
    <xdr:cxnSp macro="">
      <xdr:nvCxnSpPr>
        <xdr:cNvPr id="473" name="直線コネクタ 472"/>
        <xdr:cNvCxnSpPr/>
      </xdr:nvCxnSpPr>
      <xdr:spPr>
        <a:xfrm flipV="1">
          <a:off x="9639300" y="16763416"/>
          <a:ext cx="838200" cy="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61637</xdr:rowOff>
    </xdr:from>
    <xdr:ext cx="534377" cy="259045"/>
    <xdr:sp macro="" textlink="">
      <xdr:nvSpPr>
        <xdr:cNvPr id="474" name="普通建設事業費 （ うち更新整備　）平均値テキスト"/>
        <xdr:cNvSpPr txBox="1"/>
      </xdr:nvSpPr>
      <xdr:spPr>
        <a:xfrm>
          <a:off x="10528300" y="1634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38760</xdr:rowOff>
    </xdr:from>
    <xdr:to>
      <xdr:col>55</xdr:col>
      <xdr:colOff>50800</xdr:colOff>
      <xdr:row>96</xdr:row>
      <xdr:rowOff>140360</xdr:rowOff>
    </xdr:to>
    <xdr:sp macro="" textlink="">
      <xdr:nvSpPr>
        <xdr:cNvPr id="475" name="フローチャート: 判断 474"/>
        <xdr:cNvSpPr/>
      </xdr:nvSpPr>
      <xdr:spPr>
        <a:xfrm>
          <a:off x="10426700" y="164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150521</xdr:rowOff>
    </xdr:from>
    <xdr:to>
      <xdr:col>50</xdr:col>
      <xdr:colOff>114300</xdr:colOff>
      <xdr:row>98</xdr:row>
      <xdr:rowOff>2939</xdr:rowOff>
    </xdr:to>
    <xdr:cxnSp macro="">
      <xdr:nvCxnSpPr>
        <xdr:cNvPr id="476" name="直線コネクタ 475"/>
        <xdr:cNvCxnSpPr/>
      </xdr:nvCxnSpPr>
      <xdr:spPr>
        <a:xfrm flipV="1">
          <a:off x="8750300" y="16781171"/>
          <a:ext cx="889000" cy="2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33159</xdr:rowOff>
    </xdr:from>
    <xdr:to>
      <xdr:col>50</xdr:col>
      <xdr:colOff>165100</xdr:colOff>
      <xdr:row>96</xdr:row>
      <xdr:rowOff>134759</xdr:rowOff>
    </xdr:to>
    <xdr:sp macro="" textlink="">
      <xdr:nvSpPr>
        <xdr:cNvPr id="477" name="フローチャート: 判断 476"/>
        <xdr:cNvSpPr/>
      </xdr:nvSpPr>
      <xdr:spPr>
        <a:xfrm>
          <a:off x="95885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151286</xdr:rowOff>
    </xdr:from>
    <xdr:ext cx="534377" cy="259045"/>
    <xdr:sp macro="" textlink="">
      <xdr:nvSpPr>
        <xdr:cNvPr id="478" name="テキスト ボックス 477"/>
        <xdr:cNvSpPr txBox="1"/>
      </xdr:nvSpPr>
      <xdr:spPr>
        <a:xfrm>
          <a:off x="9372111" y="162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2939</xdr:rowOff>
    </xdr:from>
    <xdr:to>
      <xdr:col>45</xdr:col>
      <xdr:colOff>177800</xdr:colOff>
      <xdr:row>98</xdr:row>
      <xdr:rowOff>50488</xdr:rowOff>
    </xdr:to>
    <xdr:cxnSp macro="">
      <xdr:nvCxnSpPr>
        <xdr:cNvPr id="479" name="直線コネクタ 478"/>
        <xdr:cNvCxnSpPr/>
      </xdr:nvCxnSpPr>
      <xdr:spPr>
        <a:xfrm flipV="1">
          <a:off x="7861300" y="16805039"/>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61640</xdr:rowOff>
    </xdr:from>
    <xdr:to>
      <xdr:col>46</xdr:col>
      <xdr:colOff>38100</xdr:colOff>
      <xdr:row>96</xdr:row>
      <xdr:rowOff>163240</xdr:rowOff>
    </xdr:to>
    <xdr:sp macro="" textlink="">
      <xdr:nvSpPr>
        <xdr:cNvPr id="480" name="フローチャート: 判断 479"/>
        <xdr:cNvSpPr/>
      </xdr:nvSpPr>
      <xdr:spPr>
        <a:xfrm>
          <a:off x="8699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8317</xdr:rowOff>
    </xdr:from>
    <xdr:ext cx="534377" cy="259045"/>
    <xdr:sp macro="" textlink="">
      <xdr:nvSpPr>
        <xdr:cNvPr id="481" name="テキスト ボックス 480"/>
        <xdr:cNvSpPr txBox="1"/>
      </xdr:nvSpPr>
      <xdr:spPr>
        <a:xfrm>
          <a:off x="8483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50488</xdr:rowOff>
    </xdr:from>
    <xdr:to>
      <xdr:col>41</xdr:col>
      <xdr:colOff>50800</xdr:colOff>
      <xdr:row>98</xdr:row>
      <xdr:rowOff>124079</xdr:rowOff>
    </xdr:to>
    <xdr:cxnSp macro="">
      <xdr:nvCxnSpPr>
        <xdr:cNvPr id="482" name="直線コネクタ 481"/>
        <xdr:cNvCxnSpPr/>
      </xdr:nvCxnSpPr>
      <xdr:spPr>
        <a:xfrm flipV="1">
          <a:off x="6972300" y="16852588"/>
          <a:ext cx="889000" cy="7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106521</xdr:rowOff>
    </xdr:from>
    <xdr:to>
      <xdr:col>41</xdr:col>
      <xdr:colOff>101600</xdr:colOff>
      <xdr:row>97</xdr:row>
      <xdr:rowOff>36671</xdr:rowOff>
    </xdr:to>
    <xdr:sp macro="" textlink="">
      <xdr:nvSpPr>
        <xdr:cNvPr id="483" name="フローチャート: 判断 482"/>
        <xdr:cNvSpPr/>
      </xdr:nvSpPr>
      <xdr:spPr>
        <a:xfrm>
          <a:off x="7810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53198</xdr:rowOff>
    </xdr:from>
    <xdr:ext cx="534377" cy="259045"/>
    <xdr:sp macro="" textlink="">
      <xdr:nvSpPr>
        <xdr:cNvPr id="484" name="テキスト ボックス 483"/>
        <xdr:cNvSpPr txBox="1"/>
      </xdr:nvSpPr>
      <xdr:spPr>
        <a:xfrm>
          <a:off x="7594111" y="163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153918</xdr:rowOff>
    </xdr:from>
    <xdr:to>
      <xdr:col>36</xdr:col>
      <xdr:colOff>165100</xdr:colOff>
      <xdr:row>97</xdr:row>
      <xdr:rowOff>84068</xdr:rowOff>
    </xdr:to>
    <xdr:sp macro="" textlink="">
      <xdr:nvSpPr>
        <xdr:cNvPr id="485" name="フローチャート: 判断 484"/>
        <xdr:cNvSpPr/>
      </xdr:nvSpPr>
      <xdr:spPr>
        <a:xfrm>
          <a:off x="6921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100595</xdr:rowOff>
    </xdr:from>
    <xdr:ext cx="534377" cy="259045"/>
    <xdr:sp macro="" textlink="">
      <xdr:nvSpPr>
        <xdr:cNvPr id="486" name="テキスト ボックス 485"/>
        <xdr:cNvSpPr txBox="1"/>
      </xdr:nvSpPr>
      <xdr:spPr>
        <a:xfrm>
          <a:off x="6705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81966</xdr:rowOff>
    </xdr:from>
    <xdr:to>
      <xdr:col>55</xdr:col>
      <xdr:colOff>50800</xdr:colOff>
      <xdr:row>98</xdr:row>
      <xdr:rowOff>12116</xdr:rowOff>
    </xdr:to>
    <xdr:sp macro="" textlink="">
      <xdr:nvSpPr>
        <xdr:cNvPr id="492" name="楕円 491"/>
        <xdr:cNvSpPr/>
      </xdr:nvSpPr>
      <xdr:spPr>
        <a:xfrm>
          <a:off x="10426700" y="1671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60393</xdr:rowOff>
    </xdr:from>
    <xdr:ext cx="534377" cy="259045"/>
    <xdr:sp macro="" textlink="">
      <xdr:nvSpPr>
        <xdr:cNvPr id="493" name="普通建設事業費 （ うち更新整備　）該当値テキスト"/>
        <xdr:cNvSpPr txBox="1"/>
      </xdr:nvSpPr>
      <xdr:spPr>
        <a:xfrm>
          <a:off x="10528300" y="1669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13,364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99721</xdr:rowOff>
    </xdr:from>
    <xdr:to>
      <xdr:col>50</xdr:col>
      <xdr:colOff>165100</xdr:colOff>
      <xdr:row>98</xdr:row>
      <xdr:rowOff>29871</xdr:rowOff>
    </xdr:to>
    <xdr:sp macro="" textlink="">
      <xdr:nvSpPr>
        <xdr:cNvPr id="494" name="楕円 493"/>
        <xdr:cNvSpPr/>
      </xdr:nvSpPr>
      <xdr:spPr>
        <a:xfrm>
          <a:off x="9588500" y="1673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20998</xdr:rowOff>
    </xdr:from>
    <xdr:ext cx="534377" cy="259045"/>
    <xdr:sp macro="" textlink="">
      <xdr:nvSpPr>
        <xdr:cNvPr id="495" name="テキスト ボックス 494"/>
        <xdr:cNvSpPr txBox="1"/>
      </xdr:nvSpPr>
      <xdr:spPr>
        <a:xfrm>
          <a:off x="9372111" y="1682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123589</xdr:rowOff>
    </xdr:from>
    <xdr:to>
      <xdr:col>46</xdr:col>
      <xdr:colOff>38100</xdr:colOff>
      <xdr:row>98</xdr:row>
      <xdr:rowOff>53739</xdr:rowOff>
    </xdr:to>
    <xdr:sp macro="" textlink="">
      <xdr:nvSpPr>
        <xdr:cNvPr id="496" name="楕円 495"/>
        <xdr:cNvSpPr/>
      </xdr:nvSpPr>
      <xdr:spPr>
        <a:xfrm>
          <a:off x="8699500" y="1675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44866</xdr:rowOff>
    </xdr:from>
    <xdr:ext cx="534377" cy="259045"/>
    <xdr:sp macro="" textlink="">
      <xdr:nvSpPr>
        <xdr:cNvPr id="497" name="テキスト ボックス 496"/>
        <xdr:cNvSpPr txBox="1"/>
      </xdr:nvSpPr>
      <xdr:spPr>
        <a:xfrm>
          <a:off x="8483111" y="1684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171138</xdr:rowOff>
    </xdr:from>
    <xdr:to>
      <xdr:col>41</xdr:col>
      <xdr:colOff>101600</xdr:colOff>
      <xdr:row>98</xdr:row>
      <xdr:rowOff>101288</xdr:rowOff>
    </xdr:to>
    <xdr:sp macro="" textlink="">
      <xdr:nvSpPr>
        <xdr:cNvPr id="498" name="楕円 497"/>
        <xdr:cNvSpPr/>
      </xdr:nvSpPr>
      <xdr:spPr>
        <a:xfrm>
          <a:off x="7810500" y="1680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92415</xdr:rowOff>
    </xdr:from>
    <xdr:ext cx="469744" cy="259045"/>
    <xdr:sp macro="" textlink="">
      <xdr:nvSpPr>
        <xdr:cNvPr id="499" name="テキスト ボックス 498"/>
        <xdr:cNvSpPr txBox="1"/>
      </xdr:nvSpPr>
      <xdr:spPr>
        <a:xfrm>
          <a:off x="7626428" y="1689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73279</xdr:rowOff>
    </xdr:from>
    <xdr:to>
      <xdr:col>36</xdr:col>
      <xdr:colOff>165100</xdr:colOff>
      <xdr:row>99</xdr:row>
      <xdr:rowOff>3429</xdr:rowOff>
    </xdr:to>
    <xdr:sp macro="" textlink="">
      <xdr:nvSpPr>
        <xdr:cNvPr id="500" name="楕円 499"/>
        <xdr:cNvSpPr/>
      </xdr:nvSpPr>
      <xdr:spPr>
        <a:xfrm>
          <a:off x="6921500" y="1687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166006</xdr:rowOff>
    </xdr:from>
    <xdr:ext cx="469744" cy="259045"/>
    <xdr:sp macro="" textlink="">
      <xdr:nvSpPr>
        <xdr:cNvPr id="501" name="テキスト ボックス 500"/>
        <xdr:cNvSpPr txBox="1"/>
      </xdr:nvSpPr>
      <xdr:spPr>
        <a:xfrm>
          <a:off x="6737428" y="1696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5" name="テキスト ボックス 514"/>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7" name="テキスト ボックス 516"/>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9" name="テキスト ボックス 518"/>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1" name="テキスト ボックス 520"/>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156845</xdr:rowOff>
    </xdr:from>
    <xdr:to>
      <xdr:col>85</xdr:col>
      <xdr:colOff>126364</xdr:colOff>
      <xdr:row>38</xdr:row>
      <xdr:rowOff>139700</xdr:rowOff>
    </xdr:to>
    <xdr:cxnSp macro="">
      <xdr:nvCxnSpPr>
        <xdr:cNvPr id="523" name="直線コネクタ 522"/>
        <xdr:cNvCxnSpPr/>
      </xdr:nvCxnSpPr>
      <xdr:spPr>
        <a:xfrm flipV="1">
          <a:off x="16317595" y="5300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103522</xdr:rowOff>
    </xdr:from>
    <xdr:ext cx="469744" cy="259045"/>
    <xdr:sp macro="" textlink="">
      <xdr:nvSpPr>
        <xdr:cNvPr id="526" name="災害復旧事業費最大値テキスト"/>
        <xdr:cNvSpPr txBox="1"/>
      </xdr:nvSpPr>
      <xdr:spPr>
        <a:xfrm>
          <a:off x="16370300" y="507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156845</xdr:rowOff>
    </xdr:from>
    <xdr:to>
      <xdr:col>86</xdr:col>
      <xdr:colOff>25400</xdr:colOff>
      <xdr:row>30</xdr:row>
      <xdr:rowOff>156845</xdr:rowOff>
    </xdr:to>
    <xdr:cxnSp macro="">
      <xdr:nvCxnSpPr>
        <xdr:cNvPr id="527" name="直線コネクタ 526"/>
        <xdr:cNvCxnSpPr/>
      </xdr:nvCxnSpPr>
      <xdr:spPr>
        <a:xfrm>
          <a:off x="16230600" y="530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27000</xdr:rowOff>
    </xdr:from>
    <xdr:to>
      <xdr:col>85</xdr:col>
      <xdr:colOff>127000</xdr:colOff>
      <xdr:row>37</xdr:row>
      <xdr:rowOff>76378</xdr:rowOff>
    </xdr:to>
    <xdr:cxnSp macro="">
      <xdr:nvCxnSpPr>
        <xdr:cNvPr id="528" name="直線コネクタ 527"/>
        <xdr:cNvCxnSpPr/>
      </xdr:nvCxnSpPr>
      <xdr:spPr>
        <a:xfrm>
          <a:off x="15481300" y="6199200"/>
          <a:ext cx="838200" cy="2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92473</xdr:rowOff>
    </xdr:from>
    <xdr:ext cx="378565" cy="259045"/>
    <xdr:sp macro="" textlink="">
      <xdr:nvSpPr>
        <xdr:cNvPr id="529" name="災害復旧事業費平均値テキスト"/>
        <xdr:cNvSpPr txBox="1"/>
      </xdr:nvSpPr>
      <xdr:spPr>
        <a:xfrm>
          <a:off x="16370300" y="64361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114046</xdr:rowOff>
    </xdr:from>
    <xdr:to>
      <xdr:col>85</xdr:col>
      <xdr:colOff>177800</xdr:colOff>
      <xdr:row>38</xdr:row>
      <xdr:rowOff>44196</xdr:rowOff>
    </xdr:to>
    <xdr:sp macro="" textlink="">
      <xdr:nvSpPr>
        <xdr:cNvPr id="530" name="フローチャート: 判断 529"/>
        <xdr:cNvSpPr/>
      </xdr:nvSpPr>
      <xdr:spPr>
        <a:xfrm>
          <a:off x="16268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27000</xdr:rowOff>
    </xdr:from>
    <xdr:to>
      <xdr:col>81</xdr:col>
      <xdr:colOff>50800</xdr:colOff>
      <xdr:row>38</xdr:row>
      <xdr:rowOff>139700</xdr:rowOff>
    </xdr:to>
    <xdr:cxnSp macro="">
      <xdr:nvCxnSpPr>
        <xdr:cNvPr id="531" name="直線コネクタ 530"/>
        <xdr:cNvCxnSpPr/>
      </xdr:nvCxnSpPr>
      <xdr:spPr>
        <a:xfrm flipV="1">
          <a:off x="14592300" y="6199200"/>
          <a:ext cx="889000" cy="4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101016</xdr:rowOff>
    </xdr:from>
    <xdr:to>
      <xdr:col>81</xdr:col>
      <xdr:colOff>101600</xdr:colOff>
      <xdr:row>38</xdr:row>
      <xdr:rowOff>31166</xdr:rowOff>
    </xdr:to>
    <xdr:sp macro="" textlink="">
      <xdr:nvSpPr>
        <xdr:cNvPr id="532" name="フローチャート: 判断 531"/>
        <xdr:cNvSpPr/>
      </xdr:nvSpPr>
      <xdr:spPr>
        <a:xfrm>
          <a:off x="15430500" y="64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22293</xdr:rowOff>
    </xdr:from>
    <xdr:ext cx="378565" cy="259045"/>
    <xdr:sp macro="" textlink="">
      <xdr:nvSpPr>
        <xdr:cNvPr id="533" name="テキスト ボックス 532"/>
        <xdr:cNvSpPr txBox="1"/>
      </xdr:nvSpPr>
      <xdr:spPr>
        <a:xfrm>
          <a:off x="15292017" y="6537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98095</xdr:rowOff>
    </xdr:from>
    <xdr:to>
      <xdr:col>76</xdr:col>
      <xdr:colOff>114300</xdr:colOff>
      <xdr:row>38</xdr:row>
      <xdr:rowOff>139700</xdr:rowOff>
    </xdr:to>
    <xdr:cxnSp macro="">
      <xdr:nvCxnSpPr>
        <xdr:cNvPr id="534" name="直線コネクタ 533"/>
        <xdr:cNvCxnSpPr/>
      </xdr:nvCxnSpPr>
      <xdr:spPr>
        <a:xfrm>
          <a:off x="13703300" y="6613195"/>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28549</xdr:rowOff>
    </xdr:from>
    <xdr:to>
      <xdr:col>76</xdr:col>
      <xdr:colOff>165100</xdr:colOff>
      <xdr:row>38</xdr:row>
      <xdr:rowOff>130149</xdr:rowOff>
    </xdr:to>
    <xdr:sp macro="" textlink="">
      <xdr:nvSpPr>
        <xdr:cNvPr id="535" name="フローチャート: 判断 534"/>
        <xdr:cNvSpPr/>
      </xdr:nvSpPr>
      <xdr:spPr>
        <a:xfrm>
          <a:off x="14541500" y="65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146676</xdr:rowOff>
    </xdr:from>
    <xdr:ext cx="378565" cy="259045"/>
    <xdr:sp macro="" textlink="">
      <xdr:nvSpPr>
        <xdr:cNvPr id="536" name="テキスト ボックス 535"/>
        <xdr:cNvSpPr txBox="1"/>
      </xdr:nvSpPr>
      <xdr:spPr>
        <a:xfrm>
          <a:off x="14403017" y="63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31344</xdr:rowOff>
    </xdr:from>
    <xdr:to>
      <xdr:col>71</xdr:col>
      <xdr:colOff>177800</xdr:colOff>
      <xdr:row>38</xdr:row>
      <xdr:rowOff>98095</xdr:rowOff>
    </xdr:to>
    <xdr:cxnSp macro="">
      <xdr:nvCxnSpPr>
        <xdr:cNvPr id="537" name="直線コネクタ 536"/>
        <xdr:cNvCxnSpPr/>
      </xdr:nvCxnSpPr>
      <xdr:spPr>
        <a:xfrm>
          <a:off x="12814300" y="6546444"/>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64897</xdr:rowOff>
    </xdr:from>
    <xdr:to>
      <xdr:col>72</xdr:col>
      <xdr:colOff>38100</xdr:colOff>
      <xdr:row>38</xdr:row>
      <xdr:rowOff>166497</xdr:rowOff>
    </xdr:to>
    <xdr:sp macro="" textlink="">
      <xdr:nvSpPr>
        <xdr:cNvPr id="538" name="フローチャート: 判断 537"/>
        <xdr:cNvSpPr/>
      </xdr:nvSpPr>
      <xdr:spPr>
        <a:xfrm>
          <a:off x="13652500" y="657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157624</xdr:rowOff>
    </xdr:from>
    <xdr:ext cx="378565" cy="259045"/>
    <xdr:sp macro="" textlink="">
      <xdr:nvSpPr>
        <xdr:cNvPr id="539" name="テキスト ボックス 538"/>
        <xdr:cNvSpPr txBox="1"/>
      </xdr:nvSpPr>
      <xdr:spPr>
        <a:xfrm>
          <a:off x="13514017" y="6672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19177</xdr:rowOff>
    </xdr:from>
    <xdr:to>
      <xdr:col>67</xdr:col>
      <xdr:colOff>101600</xdr:colOff>
      <xdr:row>38</xdr:row>
      <xdr:rowOff>120777</xdr:rowOff>
    </xdr:to>
    <xdr:sp macro="" textlink="">
      <xdr:nvSpPr>
        <xdr:cNvPr id="540" name="フローチャート: 判断 539"/>
        <xdr:cNvSpPr/>
      </xdr:nvSpPr>
      <xdr:spPr>
        <a:xfrm>
          <a:off x="12763500" y="653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111904</xdr:rowOff>
    </xdr:from>
    <xdr:ext cx="378565" cy="259045"/>
    <xdr:sp macro="" textlink="">
      <xdr:nvSpPr>
        <xdr:cNvPr id="541" name="テキスト ボックス 540"/>
        <xdr:cNvSpPr txBox="1"/>
      </xdr:nvSpPr>
      <xdr:spPr>
        <a:xfrm>
          <a:off x="12625017" y="6627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25578</xdr:rowOff>
    </xdr:from>
    <xdr:to>
      <xdr:col>85</xdr:col>
      <xdr:colOff>177800</xdr:colOff>
      <xdr:row>37</xdr:row>
      <xdr:rowOff>127178</xdr:rowOff>
    </xdr:to>
    <xdr:sp macro="" textlink="">
      <xdr:nvSpPr>
        <xdr:cNvPr id="547" name="楕円 546"/>
        <xdr:cNvSpPr/>
      </xdr:nvSpPr>
      <xdr:spPr>
        <a:xfrm>
          <a:off x="16268700" y="636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48455</xdr:rowOff>
    </xdr:from>
    <xdr:ext cx="469744" cy="259045"/>
    <xdr:sp macro="" textlink="">
      <xdr:nvSpPr>
        <xdr:cNvPr id="548" name="災害復旧事業費該当値テキスト"/>
        <xdr:cNvSpPr txBox="1"/>
      </xdr:nvSpPr>
      <xdr:spPr>
        <a:xfrm>
          <a:off x="16370300" y="622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147650</xdr:rowOff>
    </xdr:from>
    <xdr:to>
      <xdr:col>81</xdr:col>
      <xdr:colOff>101600</xdr:colOff>
      <xdr:row>36</xdr:row>
      <xdr:rowOff>77800</xdr:rowOff>
    </xdr:to>
    <xdr:sp macro="" textlink="">
      <xdr:nvSpPr>
        <xdr:cNvPr id="549" name="楕円 548"/>
        <xdr:cNvSpPr/>
      </xdr:nvSpPr>
      <xdr:spPr>
        <a:xfrm>
          <a:off x="15430500" y="61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94327</xdr:rowOff>
    </xdr:from>
    <xdr:ext cx="469744" cy="259045"/>
    <xdr:sp macro="" textlink="">
      <xdr:nvSpPr>
        <xdr:cNvPr id="550" name="テキスト ボックス 549"/>
        <xdr:cNvSpPr txBox="1"/>
      </xdr:nvSpPr>
      <xdr:spPr>
        <a:xfrm>
          <a:off x="15246428" y="59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1" name="楕円 55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2" name="テキスト ボックス 55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47295</xdr:rowOff>
    </xdr:from>
    <xdr:to>
      <xdr:col>72</xdr:col>
      <xdr:colOff>38100</xdr:colOff>
      <xdr:row>38</xdr:row>
      <xdr:rowOff>148895</xdr:rowOff>
    </xdr:to>
    <xdr:sp macro="" textlink="">
      <xdr:nvSpPr>
        <xdr:cNvPr id="553" name="楕円 552"/>
        <xdr:cNvSpPr/>
      </xdr:nvSpPr>
      <xdr:spPr>
        <a:xfrm>
          <a:off x="13652500" y="65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165422</xdr:rowOff>
    </xdr:from>
    <xdr:ext cx="378565" cy="259045"/>
    <xdr:sp macro="" textlink="">
      <xdr:nvSpPr>
        <xdr:cNvPr id="554" name="テキスト ボックス 553"/>
        <xdr:cNvSpPr txBox="1"/>
      </xdr:nvSpPr>
      <xdr:spPr>
        <a:xfrm>
          <a:off x="13514017" y="633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151993</xdr:rowOff>
    </xdr:from>
    <xdr:to>
      <xdr:col>67</xdr:col>
      <xdr:colOff>101600</xdr:colOff>
      <xdr:row>38</xdr:row>
      <xdr:rowOff>82144</xdr:rowOff>
    </xdr:to>
    <xdr:sp macro="" textlink="">
      <xdr:nvSpPr>
        <xdr:cNvPr id="555" name="楕円 554"/>
        <xdr:cNvSpPr/>
      </xdr:nvSpPr>
      <xdr:spPr>
        <a:xfrm>
          <a:off x="12763500" y="64956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98670</xdr:rowOff>
    </xdr:from>
    <xdr:ext cx="378565" cy="259045"/>
    <xdr:sp macro="" textlink="">
      <xdr:nvSpPr>
        <xdr:cNvPr id="556" name="テキスト ボックス 555"/>
        <xdr:cNvSpPr txBox="1"/>
      </xdr:nvSpPr>
      <xdr:spPr>
        <a:xfrm>
          <a:off x="12625017" y="6270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8" name="テキスト ボックス 617"/>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143945</xdr:rowOff>
    </xdr:from>
    <xdr:to>
      <xdr:col>85</xdr:col>
      <xdr:colOff>126364</xdr:colOff>
      <xdr:row>78</xdr:row>
      <xdr:rowOff>119583</xdr:rowOff>
    </xdr:to>
    <xdr:cxnSp macro="">
      <xdr:nvCxnSpPr>
        <xdr:cNvPr id="632" name="直線コネクタ 631"/>
        <xdr:cNvCxnSpPr/>
      </xdr:nvCxnSpPr>
      <xdr:spPr>
        <a:xfrm flipV="1">
          <a:off x="16317595" y="11973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123410</xdr:rowOff>
    </xdr:from>
    <xdr:ext cx="534377" cy="259045"/>
    <xdr:sp macro="" textlink="">
      <xdr:nvSpPr>
        <xdr:cNvPr id="633" name="公債費最小値テキスト"/>
        <xdr:cNvSpPr txBox="1"/>
      </xdr:nvSpPr>
      <xdr:spPr>
        <a:xfrm>
          <a:off x="16370300" y="1349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14,616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119583</xdr:rowOff>
    </xdr:from>
    <xdr:to>
      <xdr:col>86</xdr:col>
      <xdr:colOff>25400</xdr:colOff>
      <xdr:row>78</xdr:row>
      <xdr:rowOff>119583</xdr:rowOff>
    </xdr:to>
    <xdr:cxnSp macro="">
      <xdr:nvCxnSpPr>
        <xdr:cNvPr id="634" name="直線コネクタ 633"/>
        <xdr:cNvCxnSpPr/>
      </xdr:nvCxnSpPr>
      <xdr:spPr>
        <a:xfrm>
          <a:off x="16230600" y="1349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90622</xdr:rowOff>
    </xdr:from>
    <xdr:ext cx="534377" cy="259045"/>
    <xdr:sp macro="" textlink="">
      <xdr:nvSpPr>
        <xdr:cNvPr id="635" name="公債費最大値テキスト"/>
        <xdr:cNvSpPr txBox="1"/>
      </xdr:nvSpPr>
      <xdr:spPr>
        <a:xfrm>
          <a:off x="16370300" y="1174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143945</xdr:rowOff>
    </xdr:from>
    <xdr:to>
      <xdr:col>86</xdr:col>
      <xdr:colOff>25400</xdr:colOff>
      <xdr:row>69</xdr:row>
      <xdr:rowOff>143945</xdr:rowOff>
    </xdr:to>
    <xdr:cxnSp macro="">
      <xdr:nvCxnSpPr>
        <xdr:cNvPr id="636" name="直線コネクタ 635"/>
        <xdr:cNvCxnSpPr/>
      </xdr:nvCxnSpPr>
      <xdr:spPr>
        <a:xfrm>
          <a:off x="16230600" y="11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6263</xdr:rowOff>
    </xdr:from>
    <xdr:to>
      <xdr:col>85</xdr:col>
      <xdr:colOff>127000</xdr:colOff>
      <xdr:row>78</xdr:row>
      <xdr:rowOff>12305</xdr:rowOff>
    </xdr:to>
    <xdr:cxnSp macro="">
      <xdr:nvCxnSpPr>
        <xdr:cNvPr id="637" name="直線コネクタ 636"/>
        <xdr:cNvCxnSpPr/>
      </xdr:nvCxnSpPr>
      <xdr:spPr>
        <a:xfrm flipV="1">
          <a:off x="15481300" y="13379363"/>
          <a:ext cx="8382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155897</xdr:rowOff>
    </xdr:from>
    <xdr:ext cx="534377" cy="259045"/>
    <xdr:sp macro="" textlink="">
      <xdr:nvSpPr>
        <xdr:cNvPr id="638" name="公債費平均値テキスト"/>
        <xdr:cNvSpPr txBox="1"/>
      </xdr:nvSpPr>
      <xdr:spPr>
        <a:xfrm>
          <a:off x="16370300" y="12843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133020</xdr:rowOff>
    </xdr:from>
    <xdr:to>
      <xdr:col>85</xdr:col>
      <xdr:colOff>177800</xdr:colOff>
      <xdr:row>76</xdr:row>
      <xdr:rowOff>63170</xdr:rowOff>
    </xdr:to>
    <xdr:sp macro="" textlink="">
      <xdr:nvSpPr>
        <xdr:cNvPr id="639" name="フローチャート: 判断 638"/>
        <xdr:cNvSpPr/>
      </xdr:nvSpPr>
      <xdr:spPr>
        <a:xfrm>
          <a:off x="16268700" y="129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12305</xdr:rowOff>
    </xdr:from>
    <xdr:to>
      <xdr:col>81</xdr:col>
      <xdr:colOff>50800</xdr:colOff>
      <xdr:row>78</xdr:row>
      <xdr:rowOff>33369</xdr:rowOff>
    </xdr:to>
    <xdr:cxnSp macro="">
      <xdr:nvCxnSpPr>
        <xdr:cNvPr id="640" name="直線コネクタ 639"/>
        <xdr:cNvCxnSpPr/>
      </xdr:nvCxnSpPr>
      <xdr:spPr>
        <a:xfrm flipV="1">
          <a:off x="14592300" y="13385405"/>
          <a:ext cx="8890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91839</xdr:rowOff>
    </xdr:from>
    <xdr:to>
      <xdr:col>81</xdr:col>
      <xdr:colOff>101600</xdr:colOff>
      <xdr:row>76</xdr:row>
      <xdr:rowOff>21989</xdr:rowOff>
    </xdr:to>
    <xdr:sp macro="" textlink="">
      <xdr:nvSpPr>
        <xdr:cNvPr id="641" name="フローチャート: 判断 640"/>
        <xdr:cNvSpPr/>
      </xdr:nvSpPr>
      <xdr:spPr>
        <a:xfrm>
          <a:off x="154305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38516</xdr:rowOff>
    </xdr:from>
    <xdr:ext cx="534377" cy="259045"/>
    <xdr:sp macro="" textlink="">
      <xdr:nvSpPr>
        <xdr:cNvPr id="642" name="テキスト ボックス 641"/>
        <xdr:cNvSpPr txBox="1"/>
      </xdr:nvSpPr>
      <xdr:spPr>
        <a:xfrm>
          <a:off x="15214111" y="1272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33369</xdr:rowOff>
    </xdr:from>
    <xdr:to>
      <xdr:col>76</xdr:col>
      <xdr:colOff>114300</xdr:colOff>
      <xdr:row>78</xdr:row>
      <xdr:rowOff>35198</xdr:rowOff>
    </xdr:to>
    <xdr:cxnSp macro="">
      <xdr:nvCxnSpPr>
        <xdr:cNvPr id="643" name="直線コネクタ 642"/>
        <xdr:cNvCxnSpPr/>
      </xdr:nvCxnSpPr>
      <xdr:spPr>
        <a:xfrm flipV="1">
          <a:off x="13703300" y="1340646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35048</xdr:rowOff>
    </xdr:from>
    <xdr:to>
      <xdr:col>76</xdr:col>
      <xdr:colOff>165100</xdr:colOff>
      <xdr:row>75</xdr:row>
      <xdr:rowOff>136648</xdr:rowOff>
    </xdr:to>
    <xdr:sp macro="" textlink="">
      <xdr:nvSpPr>
        <xdr:cNvPr id="644" name="フローチャート: 判断 643"/>
        <xdr:cNvSpPr/>
      </xdr:nvSpPr>
      <xdr:spPr>
        <a:xfrm>
          <a:off x="14541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153175</xdr:rowOff>
    </xdr:from>
    <xdr:ext cx="534377" cy="259045"/>
    <xdr:sp macro="" textlink="">
      <xdr:nvSpPr>
        <xdr:cNvPr id="645" name="テキスト ボックス 644"/>
        <xdr:cNvSpPr txBox="1"/>
      </xdr:nvSpPr>
      <xdr:spPr>
        <a:xfrm>
          <a:off x="14325111" y="126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35198</xdr:rowOff>
    </xdr:from>
    <xdr:to>
      <xdr:col>71</xdr:col>
      <xdr:colOff>177800</xdr:colOff>
      <xdr:row>78</xdr:row>
      <xdr:rowOff>53550</xdr:rowOff>
    </xdr:to>
    <xdr:cxnSp macro="">
      <xdr:nvCxnSpPr>
        <xdr:cNvPr id="646" name="直線コネクタ 645"/>
        <xdr:cNvCxnSpPr/>
      </xdr:nvCxnSpPr>
      <xdr:spPr>
        <a:xfrm flipV="1">
          <a:off x="12814300" y="13408298"/>
          <a:ext cx="889000" cy="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19438</xdr:rowOff>
    </xdr:from>
    <xdr:to>
      <xdr:col>72</xdr:col>
      <xdr:colOff>38100</xdr:colOff>
      <xdr:row>75</xdr:row>
      <xdr:rowOff>121038</xdr:rowOff>
    </xdr:to>
    <xdr:sp macro="" textlink="">
      <xdr:nvSpPr>
        <xdr:cNvPr id="647" name="フローチャート: 判断 646"/>
        <xdr:cNvSpPr/>
      </xdr:nvSpPr>
      <xdr:spPr>
        <a:xfrm>
          <a:off x="13652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137565</xdr:rowOff>
    </xdr:from>
    <xdr:ext cx="534377" cy="259045"/>
    <xdr:sp macro="" textlink="">
      <xdr:nvSpPr>
        <xdr:cNvPr id="648" name="テキスト ボックス 647"/>
        <xdr:cNvSpPr txBox="1"/>
      </xdr:nvSpPr>
      <xdr:spPr>
        <a:xfrm>
          <a:off x="13436111" y="1265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136678</xdr:rowOff>
    </xdr:from>
    <xdr:to>
      <xdr:col>67</xdr:col>
      <xdr:colOff>101600</xdr:colOff>
      <xdr:row>75</xdr:row>
      <xdr:rowOff>66828</xdr:rowOff>
    </xdr:to>
    <xdr:sp macro="" textlink="">
      <xdr:nvSpPr>
        <xdr:cNvPr id="649" name="フローチャート: 判断 648"/>
        <xdr:cNvSpPr/>
      </xdr:nvSpPr>
      <xdr:spPr>
        <a:xfrm>
          <a:off x="12763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83355</xdr:rowOff>
    </xdr:from>
    <xdr:ext cx="534377" cy="259045"/>
    <xdr:sp macro="" textlink="">
      <xdr:nvSpPr>
        <xdr:cNvPr id="650" name="テキスト ボックス 649"/>
        <xdr:cNvSpPr txBox="1"/>
      </xdr:nvSpPr>
      <xdr:spPr>
        <a:xfrm>
          <a:off x="12547111" y="12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126913</xdr:rowOff>
    </xdr:from>
    <xdr:to>
      <xdr:col>85</xdr:col>
      <xdr:colOff>177800</xdr:colOff>
      <xdr:row>78</xdr:row>
      <xdr:rowOff>57063</xdr:rowOff>
    </xdr:to>
    <xdr:sp macro="" textlink="">
      <xdr:nvSpPr>
        <xdr:cNvPr id="656" name="楕円 655"/>
        <xdr:cNvSpPr/>
      </xdr:nvSpPr>
      <xdr:spPr>
        <a:xfrm>
          <a:off x="16268700" y="1332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41840</xdr:rowOff>
    </xdr:from>
    <xdr:ext cx="534377" cy="259045"/>
    <xdr:sp macro="" textlink="">
      <xdr:nvSpPr>
        <xdr:cNvPr id="657" name="公債費該当値テキスト"/>
        <xdr:cNvSpPr txBox="1"/>
      </xdr:nvSpPr>
      <xdr:spPr>
        <a:xfrm>
          <a:off x="16370300" y="1324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132955</xdr:rowOff>
    </xdr:from>
    <xdr:to>
      <xdr:col>81</xdr:col>
      <xdr:colOff>101600</xdr:colOff>
      <xdr:row>78</xdr:row>
      <xdr:rowOff>63105</xdr:rowOff>
    </xdr:to>
    <xdr:sp macro="" textlink="">
      <xdr:nvSpPr>
        <xdr:cNvPr id="658" name="楕円 657"/>
        <xdr:cNvSpPr/>
      </xdr:nvSpPr>
      <xdr:spPr>
        <a:xfrm>
          <a:off x="15430500" y="1333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54232</xdr:rowOff>
    </xdr:from>
    <xdr:ext cx="534377" cy="259045"/>
    <xdr:sp macro="" textlink="">
      <xdr:nvSpPr>
        <xdr:cNvPr id="659" name="テキスト ボックス 658"/>
        <xdr:cNvSpPr txBox="1"/>
      </xdr:nvSpPr>
      <xdr:spPr>
        <a:xfrm>
          <a:off x="15214111" y="1342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154019</xdr:rowOff>
    </xdr:from>
    <xdr:to>
      <xdr:col>76</xdr:col>
      <xdr:colOff>165100</xdr:colOff>
      <xdr:row>78</xdr:row>
      <xdr:rowOff>84169</xdr:rowOff>
    </xdr:to>
    <xdr:sp macro="" textlink="">
      <xdr:nvSpPr>
        <xdr:cNvPr id="660" name="楕円 659"/>
        <xdr:cNvSpPr/>
      </xdr:nvSpPr>
      <xdr:spPr>
        <a:xfrm>
          <a:off x="14541500" y="1335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75296</xdr:rowOff>
    </xdr:from>
    <xdr:ext cx="534377" cy="259045"/>
    <xdr:sp macro="" textlink="">
      <xdr:nvSpPr>
        <xdr:cNvPr id="661" name="テキスト ボックス 660"/>
        <xdr:cNvSpPr txBox="1"/>
      </xdr:nvSpPr>
      <xdr:spPr>
        <a:xfrm>
          <a:off x="14325111" y="1344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155848</xdr:rowOff>
    </xdr:from>
    <xdr:to>
      <xdr:col>72</xdr:col>
      <xdr:colOff>38100</xdr:colOff>
      <xdr:row>78</xdr:row>
      <xdr:rowOff>85998</xdr:rowOff>
    </xdr:to>
    <xdr:sp macro="" textlink="">
      <xdr:nvSpPr>
        <xdr:cNvPr id="662" name="楕円 661"/>
        <xdr:cNvSpPr/>
      </xdr:nvSpPr>
      <xdr:spPr>
        <a:xfrm>
          <a:off x="13652500" y="1335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77125</xdr:rowOff>
    </xdr:from>
    <xdr:ext cx="534377" cy="259045"/>
    <xdr:sp macro="" textlink="">
      <xdr:nvSpPr>
        <xdr:cNvPr id="663" name="テキスト ボックス 662"/>
        <xdr:cNvSpPr txBox="1"/>
      </xdr:nvSpPr>
      <xdr:spPr>
        <a:xfrm>
          <a:off x="13436111" y="1345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2750</xdr:rowOff>
    </xdr:from>
    <xdr:to>
      <xdr:col>67</xdr:col>
      <xdr:colOff>101600</xdr:colOff>
      <xdr:row>78</xdr:row>
      <xdr:rowOff>104350</xdr:rowOff>
    </xdr:to>
    <xdr:sp macro="" textlink="">
      <xdr:nvSpPr>
        <xdr:cNvPr id="664" name="楕円 663"/>
        <xdr:cNvSpPr/>
      </xdr:nvSpPr>
      <xdr:spPr>
        <a:xfrm>
          <a:off x="12763500" y="133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95477</xdr:rowOff>
    </xdr:from>
    <xdr:ext cx="534377" cy="259045"/>
    <xdr:sp macro="" textlink="">
      <xdr:nvSpPr>
        <xdr:cNvPr id="665" name="テキスト ボックス 664"/>
        <xdr:cNvSpPr txBox="1"/>
      </xdr:nvSpPr>
      <xdr:spPr>
        <a:xfrm>
          <a:off x="12547111" y="1346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10587</xdr:rowOff>
    </xdr:from>
    <xdr:to>
      <xdr:col>85</xdr:col>
      <xdr:colOff>126364</xdr:colOff>
      <xdr:row>98</xdr:row>
      <xdr:rowOff>135951</xdr:rowOff>
    </xdr:to>
    <xdr:cxnSp macro="">
      <xdr:nvCxnSpPr>
        <xdr:cNvPr id="687" name="直線コネクタ 686"/>
        <xdr:cNvCxnSpPr/>
      </xdr:nvCxnSpPr>
      <xdr:spPr>
        <a:xfrm flipV="1">
          <a:off x="16317595" y="15783987"/>
          <a:ext cx="1269" cy="115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139778</xdr:rowOff>
    </xdr:from>
    <xdr:ext cx="313932" cy="259045"/>
    <xdr:sp macro="" textlink="">
      <xdr:nvSpPr>
        <xdr:cNvPr id="688" name="積立金最小値テキスト"/>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135951</xdr:rowOff>
    </xdr:from>
    <xdr:to>
      <xdr:col>86</xdr:col>
      <xdr:colOff>25400</xdr:colOff>
      <xdr:row>98</xdr:row>
      <xdr:rowOff>135951</xdr:rowOff>
    </xdr:to>
    <xdr:cxnSp macro="">
      <xdr:nvCxnSpPr>
        <xdr:cNvPr id="689" name="直線コネクタ 688"/>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128714</xdr:rowOff>
    </xdr:from>
    <xdr:ext cx="534377" cy="259045"/>
    <xdr:sp macro="" textlink="">
      <xdr:nvSpPr>
        <xdr:cNvPr id="690" name="積立金最大値テキスト"/>
        <xdr:cNvSpPr txBox="1"/>
      </xdr:nvSpPr>
      <xdr:spPr>
        <a:xfrm>
          <a:off x="16370300" y="1555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10587</xdr:rowOff>
    </xdr:from>
    <xdr:to>
      <xdr:col>86</xdr:col>
      <xdr:colOff>25400</xdr:colOff>
      <xdr:row>92</xdr:row>
      <xdr:rowOff>10587</xdr:rowOff>
    </xdr:to>
    <xdr:cxnSp macro="">
      <xdr:nvCxnSpPr>
        <xdr:cNvPr id="691" name="直線コネクタ 690"/>
        <xdr:cNvCxnSpPr/>
      </xdr:nvCxnSpPr>
      <xdr:spPr>
        <a:xfrm>
          <a:off x="16230600" y="15783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140615</xdr:rowOff>
    </xdr:from>
    <xdr:to>
      <xdr:col>85</xdr:col>
      <xdr:colOff>127000</xdr:colOff>
      <xdr:row>97</xdr:row>
      <xdr:rowOff>146284</xdr:rowOff>
    </xdr:to>
    <xdr:cxnSp macro="">
      <xdr:nvCxnSpPr>
        <xdr:cNvPr id="692" name="直線コネクタ 691"/>
        <xdr:cNvCxnSpPr/>
      </xdr:nvCxnSpPr>
      <xdr:spPr>
        <a:xfrm>
          <a:off x="15481300" y="16771265"/>
          <a:ext cx="8382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129470</xdr:rowOff>
    </xdr:from>
    <xdr:ext cx="469744" cy="259045"/>
    <xdr:sp macro="" textlink="">
      <xdr:nvSpPr>
        <xdr:cNvPr id="693" name="積立金平均値テキスト"/>
        <xdr:cNvSpPr txBox="1"/>
      </xdr:nvSpPr>
      <xdr:spPr>
        <a:xfrm>
          <a:off x="16370300" y="1641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106593</xdr:rowOff>
    </xdr:from>
    <xdr:to>
      <xdr:col>85</xdr:col>
      <xdr:colOff>177800</xdr:colOff>
      <xdr:row>97</xdr:row>
      <xdr:rowOff>36743</xdr:rowOff>
    </xdr:to>
    <xdr:sp macro="" textlink="">
      <xdr:nvSpPr>
        <xdr:cNvPr id="694" name="フローチャート: 判断 693"/>
        <xdr:cNvSpPr/>
      </xdr:nvSpPr>
      <xdr:spPr>
        <a:xfrm>
          <a:off x="162687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140615</xdr:rowOff>
    </xdr:from>
    <xdr:to>
      <xdr:col>81</xdr:col>
      <xdr:colOff>50800</xdr:colOff>
      <xdr:row>97</xdr:row>
      <xdr:rowOff>157896</xdr:rowOff>
    </xdr:to>
    <xdr:cxnSp macro="">
      <xdr:nvCxnSpPr>
        <xdr:cNvPr id="695" name="直線コネクタ 694"/>
        <xdr:cNvCxnSpPr/>
      </xdr:nvCxnSpPr>
      <xdr:spPr>
        <a:xfrm flipV="1">
          <a:off x="14592300" y="16771265"/>
          <a:ext cx="889000" cy="1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88900</xdr:rowOff>
    </xdr:from>
    <xdr:to>
      <xdr:col>81</xdr:col>
      <xdr:colOff>101600</xdr:colOff>
      <xdr:row>97</xdr:row>
      <xdr:rowOff>19050</xdr:rowOff>
    </xdr:to>
    <xdr:sp macro="" textlink="">
      <xdr:nvSpPr>
        <xdr:cNvPr id="696" name="フローチャート: 判断 695"/>
        <xdr:cNvSpPr/>
      </xdr:nvSpPr>
      <xdr:spPr>
        <a:xfrm>
          <a:off x="15430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35577</xdr:rowOff>
    </xdr:from>
    <xdr:ext cx="469744" cy="259045"/>
    <xdr:sp macro="" textlink="">
      <xdr:nvSpPr>
        <xdr:cNvPr id="697" name="テキスト ボックス 696"/>
        <xdr:cNvSpPr txBox="1"/>
      </xdr:nvSpPr>
      <xdr:spPr>
        <a:xfrm>
          <a:off x="15246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82001</xdr:rowOff>
    </xdr:from>
    <xdr:to>
      <xdr:col>76</xdr:col>
      <xdr:colOff>114300</xdr:colOff>
      <xdr:row>97</xdr:row>
      <xdr:rowOff>157896</xdr:rowOff>
    </xdr:to>
    <xdr:cxnSp macro="">
      <xdr:nvCxnSpPr>
        <xdr:cNvPr id="698" name="直線コネクタ 697"/>
        <xdr:cNvCxnSpPr/>
      </xdr:nvCxnSpPr>
      <xdr:spPr>
        <a:xfrm>
          <a:off x="13703300" y="16712651"/>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22743</xdr:rowOff>
    </xdr:from>
    <xdr:to>
      <xdr:col>76</xdr:col>
      <xdr:colOff>165100</xdr:colOff>
      <xdr:row>97</xdr:row>
      <xdr:rowOff>124343</xdr:rowOff>
    </xdr:to>
    <xdr:sp macro="" textlink="">
      <xdr:nvSpPr>
        <xdr:cNvPr id="699" name="フローチャート: 判断 698"/>
        <xdr:cNvSpPr/>
      </xdr:nvSpPr>
      <xdr:spPr>
        <a:xfrm>
          <a:off x="14541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140870</xdr:rowOff>
    </xdr:from>
    <xdr:ext cx="469744" cy="259045"/>
    <xdr:sp macro="" textlink="">
      <xdr:nvSpPr>
        <xdr:cNvPr id="700" name="テキスト ボックス 699"/>
        <xdr:cNvSpPr txBox="1"/>
      </xdr:nvSpPr>
      <xdr:spPr>
        <a:xfrm>
          <a:off x="14357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82001</xdr:rowOff>
    </xdr:from>
    <xdr:to>
      <xdr:col>71</xdr:col>
      <xdr:colOff>177800</xdr:colOff>
      <xdr:row>97</xdr:row>
      <xdr:rowOff>102301</xdr:rowOff>
    </xdr:to>
    <xdr:cxnSp macro="">
      <xdr:nvCxnSpPr>
        <xdr:cNvPr id="701" name="直線コネクタ 700"/>
        <xdr:cNvCxnSpPr/>
      </xdr:nvCxnSpPr>
      <xdr:spPr>
        <a:xfrm flipV="1">
          <a:off x="12814300" y="16712651"/>
          <a:ext cx="8890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171379</xdr:rowOff>
    </xdr:from>
    <xdr:to>
      <xdr:col>72</xdr:col>
      <xdr:colOff>38100</xdr:colOff>
      <xdr:row>97</xdr:row>
      <xdr:rowOff>101529</xdr:rowOff>
    </xdr:to>
    <xdr:sp macro="" textlink="">
      <xdr:nvSpPr>
        <xdr:cNvPr id="702" name="フローチャート: 判断 701"/>
        <xdr:cNvSpPr/>
      </xdr:nvSpPr>
      <xdr:spPr>
        <a:xfrm>
          <a:off x="13652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118056</xdr:rowOff>
    </xdr:from>
    <xdr:ext cx="469744" cy="259045"/>
    <xdr:sp macro="" textlink="">
      <xdr:nvSpPr>
        <xdr:cNvPr id="703" name="テキスト ボックス 702"/>
        <xdr:cNvSpPr txBox="1"/>
      </xdr:nvSpPr>
      <xdr:spPr>
        <a:xfrm>
          <a:off x="13468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97129</xdr:rowOff>
    </xdr:from>
    <xdr:to>
      <xdr:col>67</xdr:col>
      <xdr:colOff>101600</xdr:colOff>
      <xdr:row>97</xdr:row>
      <xdr:rowOff>27279</xdr:rowOff>
    </xdr:to>
    <xdr:sp macro="" textlink="">
      <xdr:nvSpPr>
        <xdr:cNvPr id="704" name="フローチャート: 判断 703"/>
        <xdr:cNvSpPr/>
      </xdr:nvSpPr>
      <xdr:spPr>
        <a:xfrm>
          <a:off x="12763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43806</xdr:rowOff>
    </xdr:from>
    <xdr:ext cx="469744" cy="259045"/>
    <xdr:sp macro="" textlink="">
      <xdr:nvSpPr>
        <xdr:cNvPr id="705" name="テキスト ボックス 704"/>
        <xdr:cNvSpPr txBox="1"/>
      </xdr:nvSpPr>
      <xdr:spPr>
        <a:xfrm>
          <a:off x="12579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95484</xdr:rowOff>
    </xdr:from>
    <xdr:to>
      <xdr:col>85</xdr:col>
      <xdr:colOff>177800</xdr:colOff>
      <xdr:row>98</xdr:row>
      <xdr:rowOff>25634</xdr:rowOff>
    </xdr:to>
    <xdr:sp macro="" textlink="">
      <xdr:nvSpPr>
        <xdr:cNvPr id="711" name="楕円 710"/>
        <xdr:cNvSpPr/>
      </xdr:nvSpPr>
      <xdr:spPr>
        <a:xfrm>
          <a:off x="16268700" y="1672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73911</xdr:rowOff>
    </xdr:from>
    <xdr:ext cx="469744" cy="259045"/>
    <xdr:sp macro="" textlink="">
      <xdr:nvSpPr>
        <xdr:cNvPr id="712" name="積立金該当値テキスト"/>
        <xdr:cNvSpPr txBox="1"/>
      </xdr:nvSpPr>
      <xdr:spPr>
        <a:xfrm>
          <a:off x="16370300" y="1670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89815</xdr:rowOff>
    </xdr:from>
    <xdr:to>
      <xdr:col>81</xdr:col>
      <xdr:colOff>101600</xdr:colOff>
      <xdr:row>98</xdr:row>
      <xdr:rowOff>19965</xdr:rowOff>
    </xdr:to>
    <xdr:sp macro="" textlink="">
      <xdr:nvSpPr>
        <xdr:cNvPr id="713" name="楕円 712"/>
        <xdr:cNvSpPr/>
      </xdr:nvSpPr>
      <xdr:spPr>
        <a:xfrm>
          <a:off x="15430500" y="1672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11092</xdr:rowOff>
    </xdr:from>
    <xdr:ext cx="469744" cy="259045"/>
    <xdr:sp macro="" textlink="">
      <xdr:nvSpPr>
        <xdr:cNvPr id="714" name="テキスト ボックス 713"/>
        <xdr:cNvSpPr txBox="1"/>
      </xdr:nvSpPr>
      <xdr:spPr>
        <a:xfrm>
          <a:off x="15246428" y="1681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107096</xdr:rowOff>
    </xdr:from>
    <xdr:to>
      <xdr:col>76</xdr:col>
      <xdr:colOff>165100</xdr:colOff>
      <xdr:row>98</xdr:row>
      <xdr:rowOff>37246</xdr:rowOff>
    </xdr:to>
    <xdr:sp macro="" textlink="">
      <xdr:nvSpPr>
        <xdr:cNvPr id="715" name="楕円 714"/>
        <xdr:cNvSpPr/>
      </xdr:nvSpPr>
      <xdr:spPr>
        <a:xfrm>
          <a:off x="14541500" y="167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28373</xdr:rowOff>
    </xdr:from>
    <xdr:ext cx="469744" cy="259045"/>
    <xdr:sp macro="" textlink="">
      <xdr:nvSpPr>
        <xdr:cNvPr id="716" name="テキスト ボックス 715"/>
        <xdr:cNvSpPr txBox="1"/>
      </xdr:nvSpPr>
      <xdr:spPr>
        <a:xfrm>
          <a:off x="14357428" y="168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31201</xdr:rowOff>
    </xdr:from>
    <xdr:to>
      <xdr:col>72</xdr:col>
      <xdr:colOff>38100</xdr:colOff>
      <xdr:row>97</xdr:row>
      <xdr:rowOff>132801</xdr:rowOff>
    </xdr:to>
    <xdr:sp macro="" textlink="">
      <xdr:nvSpPr>
        <xdr:cNvPr id="717" name="楕円 716"/>
        <xdr:cNvSpPr/>
      </xdr:nvSpPr>
      <xdr:spPr>
        <a:xfrm>
          <a:off x="13652500" y="1666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123928</xdr:rowOff>
    </xdr:from>
    <xdr:ext cx="469744" cy="259045"/>
    <xdr:sp macro="" textlink="">
      <xdr:nvSpPr>
        <xdr:cNvPr id="718" name="テキスト ボックス 717"/>
        <xdr:cNvSpPr txBox="1"/>
      </xdr:nvSpPr>
      <xdr:spPr>
        <a:xfrm>
          <a:off x="13468428" y="1675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51501</xdr:rowOff>
    </xdr:from>
    <xdr:to>
      <xdr:col>67</xdr:col>
      <xdr:colOff>101600</xdr:colOff>
      <xdr:row>97</xdr:row>
      <xdr:rowOff>153101</xdr:rowOff>
    </xdr:to>
    <xdr:sp macro="" textlink="">
      <xdr:nvSpPr>
        <xdr:cNvPr id="719" name="楕円 718"/>
        <xdr:cNvSpPr/>
      </xdr:nvSpPr>
      <xdr:spPr>
        <a:xfrm>
          <a:off x="12763500" y="16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144228</xdr:rowOff>
    </xdr:from>
    <xdr:ext cx="469744" cy="259045"/>
    <xdr:sp macro="" textlink="">
      <xdr:nvSpPr>
        <xdr:cNvPr id="720" name="テキスト ボックス 719"/>
        <xdr:cNvSpPr txBox="1"/>
      </xdr:nvSpPr>
      <xdr:spPr>
        <a:xfrm>
          <a:off x="12579428" y="1677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xdr:rowOff>
    </xdr:from>
    <xdr:to>
      <xdr:col>116</xdr:col>
      <xdr:colOff>62864</xdr:colOff>
      <xdr:row>39</xdr:row>
      <xdr:rowOff>44450</xdr:rowOff>
    </xdr:to>
    <xdr:cxnSp macro="">
      <xdr:nvCxnSpPr>
        <xdr:cNvPr id="744" name="直線コネクタ 743"/>
        <xdr:cNvCxnSpPr/>
      </xdr:nvCxnSpPr>
      <xdr:spPr>
        <a:xfrm flipV="1">
          <a:off x="22159595" y="5152136"/>
          <a:ext cx="1269" cy="1578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126763</xdr:rowOff>
    </xdr:from>
    <xdr:ext cx="534377" cy="259045"/>
    <xdr:sp macro="" textlink="">
      <xdr:nvSpPr>
        <xdr:cNvPr id="747" name="投資及び出資金最大値テキスト"/>
        <xdr:cNvSpPr txBox="1"/>
      </xdr:nvSpPr>
      <xdr:spPr>
        <a:xfrm>
          <a:off x="22212300" y="492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8636</xdr:rowOff>
    </xdr:from>
    <xdr:to>
      <xdr:col>116</xdr:col>
      <xdr:colOff>152400</xdr:colOff>
      <xdr:row>30</xdr:row>
      <xdr:rowOff>8636</xdr:rowOff>
    </xdr:to>
    <xdr:cxnSp macro="">
      <xdr:nvCxnSpPr>
        <xdr:cNvPr id="748" name="直線コネクタ 747"/>
        <xdr:cNvCxnSpPr/>
      </xdr:nvCxnSpPr>
      <xdr:spPr>
        <a:xfrm>
          <a:off x="22072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38862</xdr:rowOff>
    </xdr:from>
    <xdr:to>
      <xdr:col>116</xdr:col>
      <xdr:colOff>63500</xdr:colOff>
      <xdr:row>39</xdr:row>
      <xdr:rowOff>40005</xdr:rowOff>
    </xdr:to>
    <xdr:cxnSp macro="">
      <xdr:nvCxnSpPr>
        <xdr:cNvPr id="749" name="直線コネクタ 748"/>
        <xdr:cNvCxnSpPr/>
      </xdr:nvCxnSpPr>
      <xdr:spPr>
        <a:xfrm flipV="1">
          <a:off x="21323300" y="6725412"/>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2430</xdr:rowOff>
    </xdr:from>
    <xdr:ext cx="469744" cy="259045"/>
    <xdr:sp macro="" textlink="">
      <xdr:nvSpPr>
        <xdr:cNvPr id="750" name="投資及び出資金平均値テキスト"/>
        <xdr:cNvSpPr txBox="1"/>
      </xdr:nvSpPr>
      <xdr:spPr>
        <a:xfrm>
          <a:off x="22212300" y="6346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151003</xdr:rowOff>
    </xdr:from>
    <xdr:to>
      <xdr:col>116</xdr:col>
      <xdr:colOff>114300</xdr:colOff>
      <xdr:row>38</xdr:row>
      <xdr:rowOff>81153</xdr:rowOff>
    </xdr:to>
    <xdr:sp macro="" textlink="">
      <xdr:nvSpPr>
        <xdr:cNvPr id="751" name="フローチャート: 判断 750"/>
        <xdr:cNvSpPr/>
      </xdr:nvSpPr>
      <xdr:spPr>
        <a:xfrm>
          <a:off x="22110700" y="649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40005</xdr:rowOff>
    </xdr:from>
    <xdr:to>
      <xdr:col>111</xdr:col>
      <xdr:colOff>177800</xdr:colOff>
      <xdr:row>39</xdr:row>
      <xdr:rowOff>41910</xdr:rowOff>
    </xdr:to>
    <xdr:cxnSp macro="">
      <xdr:nvCxnSpPr>
        <xdr:cNvPr id="752" name="直線コネクタ 751"/>
        <xdr:cNvCxnSpPr/>
      </xdr:nvCxnSpPr>
      <xdr:spPr>
        <a:xfrm flipV="1">
          <a:off x="20434300" y="67265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24511</xdr:rowOff>
    </xdr:from>
    <xdr:to>
      <xdr:col>112</xdr:col>
      <xdr:colOff>38100</xdr:colOff>
      <xdr:row>38</xdr:row>
      <xdr:rowOff>126111</xdr:rowOff>
    </xdr:to>
    <xdr:sp macro="" textlink="">
      <xdr:nvSpPr>
        <xdr:cNvPr id="753" name="フローチャート: 判断 752"/>
        <xdr:cNvSpPr/>
      </xdr:nvSpPr>
      <xdr:spPr>
        <a:xfrm>
          <a:off x="21272500" y="653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142638</xdr:rowOff>
    </xdr:from>
    <xdr:ext cx="469744" cy="259045"/>
    <xdr:sp macro="" textlink="">
      <xdr:nvSpPr>
        <xdr:cNvPr id="754" name="テキスト ボックス 753"/>
        <xdr:cNvSpPr txBox="1"/>
      </xdr:nvSpPr>
      <xdr:spPr>
        <a:xfrm>
          <a:off x="21088428" y="631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40259</xdr:rowOff>
    </xdr:from>
    <xdr:to>
      <xdr:col>107</xdr:col>
      <xdr:colOff>50800</xdr:colOff>
      <xdr:row>39</xdr:row>
      <xdr:rowOff>41910</xdr:rowOff>
    </xdr:to>
    <xdr:cxnSp macro="">
      <xdr:nvCxnSpPr>
        <xdr:cNvPr id="755" name="直線コネクタ 754"/>
        <xdr:cNvCxnSpPr/>
      </xdr:nvCxnSpPr>
      <xdr:spPr>
        <a:xfrm>
          <a:off x="19545300" y="6726809"/>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16383</xdr:rowOff>
    </xdr:from>
    <xdr:to>
      <xdr:col>107</xdr:col>
      <xdr:colOff>101600</xdr:colOff>
      <xdr:row>38</xdr:row>
      <xdr:rowOff>117983</xdr:rowOff>
    </xdr:to>
    <xdr:sp macro="" textlink="">
      <xdr:nvSpPr>
        <xdr:cNvPr id="756" name="フローチャート: 判断 755"/>
        <xdr:cNvSpPr/>
      </xdr:nvSpPr>
      <xdr:spPr>
        <a:xfrm>
          <a:off x="20383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134510</xdr:rowOff>
    </xdr:from>
    <xdr:ext cx="469744" cy="259045"/>
    <xdr:sp macro="" textlink="">
      <xdr:nvSpPr>
        <xdr:cNvPr id="757" name="テキスト ボックス 756"/>
        <xdr:cNvSpPr txBox="1"/>
      </xdr:nvSpPr>
      <xdr:spPr>
        <a:xfrm>
          <a:off x="20199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40259</xdr:rowOff>
    </xdr:from>
    <xdr:to>
      <xdr:col>102</xdr:col>
      <xdr:colOff>114300</xdr:colOff>
      <xdr:row>39</xdr:row>
      <xdr:rowOff>40386</xdr:rowOff>
    </xdr:to>
    <xdr:cxnSp macro="">
      <xdr:nvCxnSpPr>
        <xdr:cNvPr id="758" name="直線コネクタ 757"/>
        <xdr:cNvCxnSpPr/>
      </xdr:nvCxnSpPr>
      <xdr:spPr>
        <a:xfrm flipV="1">
          <a:off x="18656300" y="6726809"/>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168656</xdr:rowOff>
    </xdr:from>
    <xdr:to>
      <xdr:col>102</xdr:col>
      <xdr:colOff>165100</xdr:colOff>
      <xdr:row>38</xdr:row>
      <xdr:rowOff>98806</xdr:rowOff>
    </xdr:to>
    <xdr:sp macro="" textlink="">
      <xdr:nvSpPr>
        <xdr:cNvPr id="759" name="フローチャート: 判断 758"/>
        <xdr:cNvSpPr/>
      </xdr:nvSpPr>
      <xdr:spPr>
        <a:xfrm>
          <a:off x="19494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115333</xdr:rowOff>
    </xdr:from>
    <xdr:ext cx="469744" cy="259045"/>
    <xdr:sp macro="" textlink="">
      <xdr:nvSpPr>
        <xdr:cNvPr id="760" name="テキスト ボックス 759"/>
        <xdr:cNvSpPr txBox="1"/>
      </xdr:nvSpPr>
      <xdr:spPr>
        <a:xfrm>
          <a:off x="19310428"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162179</xdr:rowOff>
    </xdr:from>
    <xdr:to>
      <xdr:col>98</xdr:col>
      <xdr:colOff>38100</xdr:colOff>
      <xdr:row>38</xdr:row>
      <xdr:rowOff>92329</xdr:rowOff>
    </xdr:to>
    <xdr:sp macro="" textlink="">
      <xdr:nvSpPr>
        <xdr:cNvPr id="761" name="フローチャート: 判断 760"/>
        <xdr:cNvSpPr/>
      </xdr:nvSpPr>
      <xdr:spPr>
        <a:xfrm>
          <a:off x="18605500" y="650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108856</xdr:rowOff>
    </xdr:from>
    <xdr:ext cx="469744" cy="259045"/>
    <xdr:sp macro="" textlink="">
      <xdr:nvSpPr>
        <xdr:cNvPr id="762" name="テキスト ボックス 761"/>
        <xdr:cNvSpPr txBox="1"/>
      </xdr:nvSpPr>
      <xdr:spPr>
        <a:xfrm>
          <a:off x="18421428" y="62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159512</xdr:rowOff>
    </xdr:from>
    <xdr:to>
      <xdr:col>116</xdr:col>
      <xdr:colOff>114300</xdr:colOff>
      <xdr:row>39</xdr:row>
      <xdr:rowOff>89662</xdr:rowOff>
    </xdr:to>
    <xdr:sp macro="" textlink="">
      <xdr:nvSpPr>
        <xdr:cNvPr id="768" name="楕円 767"/>
        <xdr:cNvSpPr/>
      </xdr:nvSpPr>
      <xdr:spPr>
        <a:xfrm>
          <a:off x="22110700" y="66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74439</xdr:rowOff>
    </xdr:from>
    <xdr:ext cx="313932" cy="259045"/>
    <xdr:sp macro="" textlink="">
      <xdr:nvSpPr>
        <xdr:cNvPr id="769" name="投資及び出資金該当値テキスト"/>
        <xdr:cNvSpPr txBox="1"/>
      </xdr:nvSpPr>
      <xdr:spPr>
        <a:xfrm>
          <a:off x="22212300" y="6589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160655</xdr:rowOff>
    </xdr:from>
    <xdr:to>
      <xdr:col>112</xdr:col>
      <xdr:colOff>38100</xdr:colOff>
      <xdr:row>39</xdr:row>
      <xdr:rowOff>90805</xdr:rowOff>
    </xdr:to>
    <xdr:sp macro="" textlink="">
      <xdr:nvSpPr>
        <xdr:cNvPr id="770" name="楕円 769"/>
        <xdr:cNvSpPr/>
      </xdr:nvSpPr>
      <xdr:spPr>
        <a:xfrm>
          <a:off x="21272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81932</xdr:rowOff>
    </xdr:from>
    <xdr:ext cx="313932" cy="259045"/>
    <xdr:sp macro="" textlink="">
      <xdr:nvSpPr>
        <xdr:cNvPr id="771" name="テキスト ボックス 770"/>
        <xdr:cNvSpPr txBox="1"/>
      </xdr:nvSpPr>
      <xdr:spPr>
        <a:xfrm>
          <a:off x="21166333" y="6768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162560</xdr:rowOff>
    </xdr:from>
    <xdr:to>
      <xdr:col>107</xdr:col>
      <xdr:colOff>101600</xdr:colOff>
      <xdr:row>39</xdr:row>
      <xdr:rowOff>92710</xdr:rowOff>
    </xdr:to>
    <xdr:sp macro="" textlink="">
      <xdr:nvSpPr>
        <xdr:cNvPr id="772" name="楕円 771"/>
        <xdr:cNvSpPr/>
      </xdr:nvSpPr>
      <xdr:spPr>
        <a:xfrm>
          <a:off x="20383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83837</xdr:rowOff>
    </xdr:from>
    <xdr:ext cx="313932" cy="259045"/>
    <xdr:sp macro="" textlink="">
      <xdr:nvSpPr>
        <xdr:cNvPr id="773" name="テキスト ボックス 772"/>
        <xdr:cNvSpPr txBox="1"/>
      </xdr:nvSpPr>
      <xdr:spPr>
        <a:xfrm>
          <a:off x="20277333" y="67703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160909</xdr:rowOff>
    </xdr:from>
    <xdr:to>
      <xdr:col>102</xdr:col>
      <xdr:colOff>165100</xdr:colOff>
      <xdr:row>39</xdr:row>
      <xdr:rowOff>91059</xdr:rowOff>
    </xdr:to>
    <xdr:sp macro="" textlink="">
      <xdr:nvSpPr>
        <xdr:cNvPr id="774" name="楕円 773"/>
        <xdr:cNvSpPr/>
      </xdr:nvSpPr>
      <xdr:spPr>
        <a:xfrm>
          <a:off x="19494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82186</xdr:rowOff>
    </xdr:from>
    <xdr:ext cx="313932" cy="259045"/>
    <xdr:sp macro="" textlink="">
      <xdr:nvSpPr>
        <xdr:cNvPr id="775" name="テキスト ボックス 774"/>
        <xdr:cNvSpPr txBox="1"/>
      </xdr:nvSpPr>
      <xdr:spPr>
        <a:xfrm>
          <a:off x="19388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161036</xdr:rowOff>
    </xdr:from>
    <xdr:to>
      <xdr:col>98</xdr:col>
      <xdr:colOff>38100</xdr:colOff>
      <xdr:row>39</xdr:row>
      <xdr:rowOff>91186</xdr:rowOff>
    </xdr:to>
    <xdr:sp macro="" textlink="">
      <xdr:nvSpPr>
        <xdr:cNvPr id="776" name="楕円 775"/>
        <xdr:cNvSpPr/>
      </xdr:nvSpPr>
      <xdr:spPr>
        <a:xfrm>
          <a:off x="18605500" y="667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82313</xdr:rowOff>
    </xdr:from>
    <xdr:ext cx="313932" cy="259045"/>
    <xdr:sp macro="" textlink="">
      <xdr:nvSpPr>
        <xdr:cNvPr id="777" name="テキスト ボックス 776"/>
        <xdr:cNvSpPr txBox="1"/>
      </xdr:nvSpPr>
      <xdr:spPr>
        <a:xfrm>
          <a:off x="18499333" y="67688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1" name="テキスト ボックス 79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123835</xdr:rowOff>
    </xdr:from>
    <xdr:to>
      <xdr:col>116</xdr:col>
      <xdr:colOff>62864</xdr:colOff>
      <xdr:row>58</xdr:row>
      <xdr:rowOff>139700</xdr:rowOff>
    </xdr:to>
    <xdr:cxnSp macro="">
      <xdr:nvCxnSpPr>
        <xdr:cNvPr id="799" name="直線コネクタ 798"/>
        <xdr:cNvCxnSpPr/>
      </xdr:nvCxnSpPr>
      <xdr:spPr>
        <a:xfrm flipV="1">
          <a:off x="22159595" y="8696335"/>
          <a:ext cx="1269" cy="138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70512</xdr:rowOff>
    </xdr:from>
    <xdr:ext cx="534377" cy="259045"/>
    <xdr:sp macro="" textlink="">
      <xdr:nvSpPr>
        <xdr:cNvPr id="802" name="貸付金最大値テキスト"/>
        <xdr:cNvSpPr txBox="1"/>
      </xdr:nvSpPr>
      <xdr:spPr>
        <a:xfrm>
          <a:off x="22212300" y="847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30,347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123835</xdr:rowOff>
    </xdr:from>
    <xdr:to>
      <xdr:col>116</xdr:col>
      <xdr:colOff>152400</xdr:colOff>
      <xdr:row>50</xdr:row>
      <xdr:rowOff>123835</xdr:rowOff>
    </xdr:to>
    <xdr:cxnSp macro="">
      <xdr:nvCxnSpPr>
        <xdr:cNvPr id="803" name="直線コネクタ 802"/>
        <xdr:cNvCxnSpPr/>
      </xdr:nvCxnSpPr>
      <xdr:spPr>
        <a:xfrm>
          <a:off x="22072600" y="869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71943</xdr:rowOff>
    </xdr:from>
    <xdr:to>
      <xdr:col>116</xdr:col>
      <xdr:colOff>63500</xdr:colOff>
      <xdr:row>58</xdr:row>
      <xdr:rowOff>73361</xdr:rowOff>
    </xdr:to>
    <xdr:cxnSp macro="">
      <xdr:nvCxnSpPr>
        <xdr:cNvPr id="804" name="直線コネクタ 803"/>
        <xdr:cNvCxnSpPr/>
      </xdr:nvCxnSpPr>
      <xdr:spPr>
        <a:xfrm flipV="1">
          <a:off x="21323300" y="10016043"/>
          <a:ext cx="8382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68663</xdr:rowOff>
    </xdr:from>
    <xdr:ext cx="469744" cy="259045"/>
    <xdr:sp macro="" textlink="">
      <xdr:nvSpPr>
        <xdr:cNvPr id="805" name="貸付金平均値テキスト"/>
        <xdr:cNvSpPr txBox="1"/>
      </xdr:nvSpPr>
      <xdr:spPr>
        <a:xfrm>
          <a:off x="22212300" y="9669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45786</xdr:rowOff>
    </xdr:from>
    <xdr:to>
      <xdr:col>116</xdr:col>
      <xdr:colOff>114300</xdr:colOff>
      <xdr:row>57</xdr:row>
      <xdr:rowOff>147386</xdr:rowOff>
    </xdr:to>
    <xdr:sp macro="" textlink="">
      <xdr:nvSpPr>
        <xdr:cNvPr id="806" name="フローチャート: 判断 805"/>
        <xdr:cNvSpPr/>
      </xdr:nvSpPr>
      <xdr:spPr>
        <a:xfrm>
          <a:off x="221107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73223</xdr:rowOff>
    </xdr:from>
    <xdr:to>
      <xdr:col>111</xdr:col>
      <xdr:colOff>177800</xdr:colOff>
      <xdr:row>58</xdr:row>
      <xdr:rowOff>73361</xdr:rowOff>
    </xdr:to>
    <xdr:cxnSp macro="">
      <xdr:nvCxnSpPr>
        <xdr:cNvPr id="807" name="直線コネクタ 806"/>
        <xdr:cNvCxnSpPr/>
      </xdr:nvCxnSpPr>
      <xdr:spPr>
        <a:xfrm>
          <a:off x="20434300" y="10017323"/>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4135</xdr:rowOff>
    </xdr:from>
    <xdr:to>
      <xdr:col>112</xdr:col>
      <xdr:colOff>38100</xdr:colOff>
      <xdr:row>57</xdr:row>
      <xdr:rowOff>105735</xdr:rowOff>
    </xdr:to>
    <xdr:sp macro="" textlink="">
      <xdr:nvSpPr>
        <xdr:cNvPr id="808" name="フローチャート: 判断 807"/>
        <xdr:cNvSpPr/>
      </xdr:nvSpPr>
      <xdr:spPr>
        <a:xfrm>
          <a:off x="21272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122262</xdr:rowOff>
    </xdr:from>
    <xdr:ext cx="469744" cy="259045"/>
    <xdr:sp macro="" textlink="">
      <xdr:nvSpPr>
        <xdr:cNvPr id="809" name="テキスト ボックス 808"/>
        <xdr:cNvSpPr txBox="1"/>
      </xdr:nvSpPr>
      <xdr:spPr>
        <a:xfrm>
          <a:off x="21088428" y="955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71806</xdr:rowOff>
    </xdr:from>
    <xdr:to>
      <xdr:col>107</xdr:col>
      <xdr:colOff>50800</xdr:colOff>
      <xdr:row>58</xdr:row>
      <xdr:rowOff>73223</xdr:rowOff>
    </xdr:to>
    <xdr:cxnSp macro="">
      <xdr:nvCxnSpPr>
        <xdr:cNvPr id="810" name="直線コネクタ 809"/>
        <xdr:cNvCxnSpPr/>
      </xdr:nvCxnSpPr>
      <xdr:spPr>
        <a:xfrm>
          <a:off x="19545300" y="10015906"/>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134894</xdr:rowOff>
    </xdr:from>
    <xdr:to>
      <xdr:col>107</xdr:col>
      <xdr:colOff>101600</xdr:colOff>
      <xdr:row>57</xdr:row>
      <xdr:rowOff>65044</xdr:rowOff>
    </xdr:to>
    <xdr:sp macro="" textlink="">
      <xdr:nvSpPr>
        <xdr:cNvPr id="811" name="フローチャート: 判断 810"/>
        <xdr:cNvSpPr/>
      </xdr:nvSpPr>
      <xdr:spPr>
        <a:xfrm>
          <a:off x="20383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81571</xdr:rowOff>
    </xdr:from>
    <xdr:ext cx="469744" cy="259045"/>
    <xdr:sp macro="" textlink="">
      <xdr:nvSpPr>
        <xdr:cNvPr id="812" name="テキスト ボックス 811"/>
        <xdr:cNvSpPr txBox="1"/>
      </xdr:nvSpPr>
      <xdr:spPr>
        <a:xfrm>
          <a:off x="20199428" y="951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23206</xdr:rowOff>
    </xdr:from>
    <xdr:to>
      <xdr:col>102</xdr:col>
      <xdr:colOff>114300</xdr:colOff>
      <xdr:row>58</xdr:row>
      <xdr:rowOff>71806</xdr:rowOff>
    </xdr:to>
    <xdr:cxnSp macro="">
      <xdr:nvCxnSpPr>
        <xdr:cNvPr id="813" name="直線コネクタ 812"/>
        <xdr:cNvCxnSpPr/>
      </xdr:nvCxnSpPr>
      <xdr:spPr>
        <a:xfrm>
          <a:off x="18656300" y="9967306"/>
          <a:ext cx="889000" cy="4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103896</xdr:rowOff>
    </xdr:from>
    <xdr:to>
      <xdr:col>102</xdr:col>
      <xdr:colOff>165100</xdr:colOff>
      <xdr:row>57</xdr:row>
      <xdr:rowOff>34046</xdr:rowOff>
    </xdr:to>
    <xdr:sp macro="" textlink="">
      <xdr:nvSpPr>
        <xdr:cNvPr id="814" name="フローチャート: 判断 813"/>
        <xdr:cNvSpPr/>
      </xdr:nvSpPr>
      <xdr:spPr>
        <a:xfrm>
          <a:off x="19494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50573</xdr:rowOff>
    </xdr:from>
    <xdr:ext cx="469744" cy="259045"/>
    <xdr:sp macro="" textlink="">
      <xdr:nvSpPr>
        <xdr:cNvPr id="815" name="テキスト ボックス 814"/>
        <xdr:cNvSpPr txBox="1"/>
      </xdr:nvSpPr>
      <xdr:spPr>
        <a:xfrm>
          <a:off x="19310428" y="948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44506</xdr:rowOff>
    </xdr:from>
    <xdr:to>
      <xdr:col>98</xdr:col>
      <xdr:colOff>38100</xdr:colOff>
      <xdr:row>56</xdr:row>
      <xdr:rowOff>146106</xdr:rowOff>
    </xdr:to>
    <xdr:sp macro="" textlink="">
      <xdr:nvSpPr>
        <xdr:cNvPr id="816" name="フローチャート: 判断 815"/>
        <xdr:cNvSpPr/>
      </xdr:nvSpPr>
      <xdr:spPr>
        <a:xfrm>
          <a:off x="18605500" y="964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162633</xdr:rowOff>
    </xdr:from>
    <xdr:ext cx="469744" cy="259045"/>
    <xdr:sp macro="" textlink="">
      <xdr:nvSpPr>
        <xdr:cNvPr id="817" name="テキスト ボックス 816"/>
        <xdr:cNvSpPr txBox="1"/>
      </xdr:nvSpPr>
      <xdr:spPr>
        <a:xfrm>
          <a:off x="18421428" y="942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21143</xdr:rowOff>
    </xdr:from>
    <xdr:to>
      <xdr:col>116</xdr:col>
      <xdr:colOff>114300</xdr:colOff>
      <xdr:row>58</xdr:row>
      <xdr:rowOff>122743</xdr:rowOff>
    </xdr:to>
    <xdr:sp macro="" textlink="">
      <xdr:nvSpPr>
        <xdr:cNvPr id="823" name="楕円 822"/>
        <xdr:cNvSpPr/>
      </xdr:nvSpPr>
      <xdr:spPr>
        <a:xfrm>
          <a:off x="22110700" y="996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107520</xdr:rowOff>
    </xdr:from>
    <xdr:ext cx="469744" cy="259045"/>
    <xdr:sp macro="" textlink="">
      <xdr:nvSpPr>
        <xdr:cNvPr id="824" name="貸付金該当値テキスト"/>
        <xdr:cNvSpPr txBox="1"/>
      </xdr:nvSpPr>
      <xdr:spPr>
        <a:xfrm>
          <a:off x="22212300" y="988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22561</xdr:rowOff>
    </xdr:from>
    <xdr:to>
      <xdr:col>112</xdr:col>
      <xdr:colOff>38100</xdr:colOff>
      <xdr:row>58</xdr:row>
      <xdr:rowOff>124161</xdr:rowOff>
    </xdr:to>
    <xdr:sp macro="" textlink="">
      <xdr:nvSpPr>
        <xdr:cNvPr id="825" name="楕円 824"/>
        <xdr:cNvSpPr/>
      </xdr:nvSpPr>
      <xdr:spPr>
        <a:xfrm>
          <a:off x="21272500" y="996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115288</xdr:rowOff>
    </xdr:from>
    <xdr:ext cx="469744" cy="259045"/>
    <xdr:sp macro="" textlink="">
      <xdr:nvSpPr>
        <xdr:cNvPr id="826" name="テキスト ボックス 825"/>
        <xdr:cNvSpPr txBox="1"/>
      </xdr:nvSpPr>
      <xdr:spPr>
        <a:xfrm>
          <a:off x="21088428" y="1005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22423</xdr:rowOff>
    </xdr:from>
    <xdr:to>
      <xdr:col>107</xdr:col>
      <xdr:colOff>101600</xdr:colOff>
      <xdr:row>58</xdr:row>
      <xdr:rowOff>124023</xdr:rowOff>
    </xdr:to>
    <xdr:sp macro="" textlink="">
      <xdr:nvSpPr>
        <xdr:cNvPr id="827" name="楕円 826"/>
        <xdr:cNvSpPr/>
      </xdr:nvSpPr>
      <xdr:spPr>
        <a:xfrm>
          <a:off x="20383500" y="996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115150</xdr:rowOff>
    </xdr:from>
    <xdr:ext cx="469744" cy="259045"/>
    <xdr:sp macro="" textlink="">
      <xdr:nvSpPr>
        <xdr:cNvPr id="828" name="テキスト ボックス 827"/>
        <xdr:cNvSpPr txBox="1"/>
      </xdr:nvSpPr>
      <xdr:spPr>
        <a:xfrm>
          <a:off x="20199428" y="1005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21006</xdr:rowOff>
    </xdr:from>
    <xdr:to>
      <xdr:col>102</xdr:col>
      <xdr:colOff>165100</xdr:colOff>
      <xdr:row>58</xdr:row>
      <xdr:rowOff>122606</xdr:rowOff>
    </xdr:to>
    <xdr:sp macro="" textlink="">
      <xdr:nvSpPr>
        <xdr:cNvPr id="829" name="楕円 828"/>
        <xdr:cNvSpPr/>
      </xdr:nvSpPr>
      <xdr:spPr>
        <a:xfrm>
          <a:off x="19494500" y="99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113733</xdr:rowOff>
    </xdr:from>
    <xdr:ext cx="469744" cy="259045"/>
    <xdr:sp macro="" textlink="">
      <xdr:nvSpPr>
        <xdr:cNvPr id="830" name="テキスト ボックス 829"/>
        <xdr:cNvSpPr txBox="1"/>
      </xdr:nvSpPr>
      <xdr:spPr>
        <a:xfrm>
          <a:off x="19310428" y="1005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143856</xdr:rowOff>
    </xdr:from>
    <xdr:to>
      <xdr:col>98</xdr:col>
      <xdr:colOff>38100</xdr:colOff>
      <xdr:row>58</xdr:row>
      <xdr:rowOff>74006</xdr:rowOff>
    </xdr:to>
    <xdr:sp macro="" textlink="">
      <xdr:nvSpPr>
        <xdr:cNvPr id="831" name="楕円 830"/>
        <xdr:cNvSpPr/>
      </xdr:nvSpPr>
      <xdr:spPr>
        <a:xfrm>
          <a:off x="18605500" y="991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65133</xdr:rowOff>
    </xdr:from>
    <xdr:ext cx="469744" cy="259045"/>
    <xdr:sp macro="" textlink="">
      <xdr:nvSpPr>
        <xdr:cNvPr id="832" name="テキスト ボックス 831"/>
        <xdr:cNvSpPr txBox="1"/>
      </xdr:nvSpPr>
      <xdr:spPr>
        <a:xfrm>
          <a:off x="18421428" y="1000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71386</xdr:rowOff>
    </xdr:from>
    <xdr:to>
      <xdr:col>116</xdr:col>
      <xdr:colOff>62864</xdr:colOff>
      <xdr:row>77</xdr:row>
      <xdr:rowOff>136689</xdr:rowOff>
    </xdr:to>
    <xdr:cxnSp macro="">
      <xdr:nvCxnSpPr>
        <xdr:cNvPr id="857" name="直線コネクタ 856"/>
        <xdr:cNvCxnSpPr/>
      </xdr:nvCxnSpPr>
      <xdr:spPr>
        <a:xfrm flipV="1">
          <a:off x="22159595" y="12072886"/>
          <a:ext cx="1269" cy="12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140516</xdr:rowOff>
    </xdr:from>
    <xdr:ext cx="534377" cy="259045"/>
    <xdr:sp macro="" textlink="">
      <xdr:nvSpPr>
        <xdr:cNvPr id="858" name="繰出金最小値テキスト"/>
        <xdr:cNvSpPr txBox="1"/>
      </xdr:nvSpPr>
      <xdr:spPr>
        <a:xfrm>
          <a:off x="22212300" y="1334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136689</xdr:rowOff>
    </xdr:from>
    <xdr:to>
      <xdr:col>116</xdr:col>
      <xdr:colOff>152400</xdr:colOff>
      <xdr:row>77</xdr:row>
      <xdr:rowOff>136689</xdr:rowOff>
    </xdr:to>
    <xdr:cxnSp macro="">
      <xdr:nvCxnSpPr>
        <xdr:cNvPr id="859" name="直線コネクタ 858"/>
        <xdr:cNvCxnSpPr/>
      </xdr:nvCxnSpPr>
      <xdr:spPr>
        <a:xfrm>
          <a:off x="22072600" y="1333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18063</xdr:rowOff>
    </xdr:from>
    <xdr:ext cx="534377" cy="259045"/>
    <xdr:sp macro="" textlink="">
      <xdr:nvSpPr>
        <xdr:cNvPr id="860" name="繰出金最大値テキスト"/>
        <xdr:cNvSpPr txBox="1"/>
      </xdr:nvSpPr>
      <xdr:spPr>
        <a:xfrm>
          <a:off x="22212300" y="118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59,793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71386</xdr:rowOff>
    </xdr:from>
    <xdr:to>
      <xdr:col>116</xdr:col>
      <xdr:colOff>152400</xdr:colOff>
      <xdr:row>70</xdr:row>
      <xdr:rowOff>71386</xdr:rowOff>
    </xdr:to>
    <xdr:cxnSp macro="">
      <xdr:nvCxnSpPr>
        <xdr:cNvPr id="861" name="直線コネクタ 860"/>
        <xdr:cNvCxnSpPr/>
      </xdr:nvCxnSpPr>
      <xdr:spPr>
        <a:xfrm>
          <a:off x="22072600" y="1207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64757</xdr:rowOff>
    </xdr:from>
    <xdr:to>
      <xdr:col>116</xdr:col>
      <xdr:colOff>63500</xdr:colOff>
      <xdr:row>77</xdr:row>
      <xdr:rowOff>120459</xdr:rowOff>
    </xdr:to>
    <xdr:cxnSp macro="">
      <xdr:nvCxnSpPr>
        <xdr:cNvPr id="862" name="直線コネクタ 861"/>
        <xdr:cNvCxnSpPr/>
      </xdr:nvCxnSpPr>
      <xdr:spPr>
        <a:xfrm flipV="1">
          <a:off x="21323300" y="13266407"/>
          <a:ext cx="838200" cy="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50169</xdr:rowOff>
    </xdr:from>
    <xdr:ext cx="534377" cy="259045"/>
    <xdr:sp macro="" textlink="">
      <xdr:nvSpPr>
        <xdr:cNvPr id="863" name="繰出金平均値テキスト"/>
        <xdr:cNvSpPr txBox="1"/>
      </xdr:nvSpPr>
      <xdr:spPr>
        <a:xfrm>
          <a:off x="22212300" y="12908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27293</xdr:rowOff>
    </xdr:from>
    <xdr:to>
      <xdr:col>116</xdr:col>
      <xdr:colOff>114300</xdr:colOff>
      <xdr:row>76</xdr:row>
      <xdr:rowOff>128893</xdr:rowOff>
    </xdr:to>
    <xdr:sp macro="" textlink="">
      <xdr:nvSpPr>
        <xdr:cNvPr id="864" name="フローチャート: 判断 863"/>
        <xdr:cNvSpPr/>
      </xdr:nvSpPr>
      <xdr:spPr>
        <a:xfrm>
          <a:off x="221107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89484</xdr:rowOff>
    </xdr:from>
    <xdr:to>
      <xdr:col>111</xdr:col>
      <xdr:colOff>177800</xdr:colOff>
      <xdr:row>77</xdr:row>
      <xdr:rowOff>120459</xdr:rowOff>
    </xdr:to>
    <xdr:cxnSp macro="">
      <xdr:nvCxnSpPr>
        <xdr:cNvPr id="865" name="直線コネクタ 864"/>
        <xdr:cNvCxnSpPr/>
      </xdr:nvCxnSpPr>
      <xdr:spPr>
        <a:xfrm>
          <a:off x="20434300" y="13291134"/>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46495</xdr:rowOff>
    </xdr:from>
    <xdr:to>
      <xdr:col>112</xdr:col>
      <xdr:colOff>38100</xdr:colOff>
      <xdr:row>76</xdr:row>
      <xdr:rowOff>148095</xdr:rowOff>
    </xdr:to>
    <xdr:sp macro="" textlink="">
      <xdr:nvSpPr>
        <xdr:cNvPr id="866" name="フローチャート: 判断 865"/>
        <xdr:cNvSpPr/>
      </xdr:nvSpPr>
      <xdr:spPr>
        <a:xfrm>
          <a:off x="21272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164622</xdr:rowOff>
    </xdr:from>
    <xdr:ext cx="534377" cy="259045"/>
    <xdr:sp macro="" textlink="">
      <xdr:nvSpPr>
        <xdr:cNvPr id="867" name="テキスト ボックス 866"/>
        <xdr:cNvSpPr txBox="1"/>
      </xdr:nvSpPr>
      <xdr:spPr>
        <a:xfrm>
          <a:off x="21056111" y="128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89484</xdr:rowOff>
    </xdr:from>
    <xdr:to>
      <xdr:col>107</xdr:col>
      <xdr:colOff>50800</xdr:colOff>
      <xdr:row>78</xdr:row>
      <xdr:rowOff>17932</xdr:rowOff>
    </xdr:to>
    <xdr:cxnSp macro="">
      <xdr:nvCxnSpPr>
        <xdr:cNvPr id="868" name="直線コネクタ 867"/>
        <xdr:cNvCxnSpPr/>
      </xdr:nvCxnSpPr>
      <xdr:spPr>
        <a:xfrm flipV="1">
          <a:off x="19545300" y="13291134"/>
          <a:ext cx="889000" cy="9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27330</xdr:rowOff>
    </xdr:from>
    <xdr:to>
      <xdr:col>107</xdr:col>
      <xdr:colOff>101600</xdr:colOff>
      <xdr:row>76</xdr:row>
      <xdr:rowOff>128930</xdr:rowOff>
    </xdr:to>
    <xdr:sp macro="" textlink="">
      <xdr:nvSpPr>
        <xdr:cNvPr id="869" name="フローチャート: 判断 868"/>
        <xdr:cNvSpPr/>
      </xdr:nvSpPr>
      <xdr:spPr>
        <a:xfrm>
          <a:off x="20383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145457</xdr:rowOff>
    </xdr:from>
    <xdr:ext cx="534377" cy="259045"/>
    <xdr:sp macro="" textlink="">
      <xdr:nvSpPr>
        <xdr:cNvPr id="870" name="テキスト ボックス 869"/>
        <xdr:cNvSpPr txBox="1"/>
      </xdr:nvSpPr>
      <xdr:spPr>
        <a:xfrm>
          <a:off x="20167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74816</xdr:rowOff>
    </xdr:from>
    <xdr:to>
      <xdr:col>102</xdr:col>
      <xdr:colOff>114300</xdr:colOff>
      <xdr:row>78</xdr:row>
      <xdr:rowOff>17932</xdr:rowOff>
    </xdr:to>
    <xdr:cxnSp macro="">
      <xdr:nvCxnSpPr>
        <xdr:cNvPr id="871" name="直線コネクタ 870"/>
        <xdr:cNvCxnSpPr/>
      </xdr:nvCxnSpPr>
      <xdr:spPr>
        <a:xfrm>
          <a:off x="18656300" y="13276466"/>
          <a:ext cx="889000" cy="11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156414</xdr:rowOff>
    </xdr:from>
    <xdr:to>
      <xdr:col>102</xdr:col>
      <xdr:colOff>165100</xdr:colOff>
      <xdr:row>76</xdr:row>
      <xdr:rowOff>86564</xdr:rowOff>
    </xdr:to>
    <xdr:sp macro="" textlink="">
      <xdr:nvSpPr>
        <xdr:cNvPr id="872" name="フローチャート: 判断 871"/>
        <xdr:cNvSpPr/>
      </xdr:nvSpPr>
      <xdr:spPr>
        <a:xfrm>
          <a:off x="19494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103090</xdr:rowOff>
    </xdr:from>
    <xdr:ext cx="534377" cy="259045"/>
    <xdr:sp macro="" textlink="">
      <xdr:nvSpPr>
        <xdr:cNvPr id="873" name="テキスト ボックス 872"/>
        <xdr:cNvSpPr txBox="1"/>
      </xdr:nvSpPr>
      <xdr:spPr>
        <a:xfrm>
          <a:off x="19278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97472</xdr:rowOff>
    </xdr:from>
    <xdr:to>
      <xdr:col>98</xdr:col>
      <xdr:colOff>38100</xdr:colOff>
      <xdr:row>76</xdr:row>
      <xdr:rowOff>27623</xdr:rowOff>
    </xdr:to>
    <xdr:sp macro="" textlink="">
      <xdr:nvSpPr>
        <xdr:cNvPr id="874" name="フローチャート: 判断 873"/>
        <xdr:cNvSpPr/>
      </xdr:nvSpPr>
      <xdr:spPr>
        <a:xfrm>
          <a:off x="18605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44149</xdr:rowOff>
    </xdr:from>
    <xdr:ext cx="534377" cy="259045"/>
    <xdr:sp macro="" textlink="">
      <xdr:nvSpPr>
        <xdr:cNvPr id="875" name="テキスト ボックス 874"/>
        <xdr:cNvSpPr txBox="1"/>
      </xdr:nvSpPr>
      <xdr:spPr>
        <a:xfrm>
          <a:off x="18389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13957</xdr:rowOff>
    </xdr:from>
    <xdr:to>
      <xdr:col>116</xdr:col>
      <xdr:colOff>114300</xdr:colOff>
      <xdr:row>77</xdr:row>
      <xdr:rowOff>115557</xdr:rowOff>
    </xdr:to>
    <xdr:sp macro="" textlink="">
      <xdr:nvSpPr>
        <xdr:cNvPr id="881" name="楕円 880"/>
        <xdr:cNvSpPr/>
      </xdr:nvSpPr>
      <xdr:spPr>
        <a:xfrm>
          <a:off x="22110700" y="1321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100334</xdr:rowOff>
    </xdr:from>
    <xdr:ext cx="534377" cy="259045"/>
    <xdr:sp macro="" textlink="">
      <xdr:nvSpPr>
        <xdr:cNvPr id="882" name="繰出金該当値テキスト"/>
        <xdr:cNvSpPr txBox="1"/>
      </xdr:nvSpPr>
      <xdr:spPr>
        <a:xfrm>
          <a:off x="22212300" y="1313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28,467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69659</xdr:rowOff>
    </xdr:from>
    <xdr:to>
      <xdr:col>112</xdr:col>
      <xdr:colOff>38100</xdr:colOff>
      <xdr:row>77</xdr:row>
      <xdr:rowOff>171259</xdr:rowOff>
    </xdr:to>
    <xdr:sp macro="" textlink="">
      <xdr:nvSpPr>
        <xdr:cNvPr id="883" name="楕円 882"/>
        <xdr:cNvSpPr/>
      </xdr:nvSpPr>
      <xdr:spPr>
        <a:xfrm>
          <a:off x="21272500" y="1327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162386</xdr:rowOff>
    </xdr:from>
    <xdr:ext cx="534377" cy="259045"/>
    <xdr:sp macro="" textlink="">
      <xdr:nvSpPr>
        <xdr:cNvPr id="884" name="テキスト ボックス 883"/>
        <xdr:cNvSpPr txBox="1"/>
      </xdr:nvSpPr>
      <xdr:spPr>
        <a:xfrm>
          <a:off x="21056111" y="1336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38684</xdr:rowOff>
    </xdr:from>
    <xdr:to>
      <xdr:col>107</xdr:col>
      <xdr:colOff>101600</xdr:colOff>
      <xdr:row>77</xdr:row>
      <xdr:rowOff>140284</xdr:rowOff>
    </xdr:to>
    <xdr:sp macro="" textlink="">
      <xdr:nvSpPr>
        <xdr:cNvPr id="885" name="楕円 884"/>
        <xdr:cNvSpPr/>
      </xdr:nvSpPr>
      <xdr:spPr>
        <a:xfrm>
          <a:off x="20383500" y="1324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131411</xdr:rowOff>
    </xdr:from>
    <xdr:ext cx="534377" cy="259045"/>
    <xdr:sp macro="" textlink="">
      <xdr:nvSpPr>
        <xdr:cNvPr id="886" name="テキスト ボックス 885"/>
        <xdr:cNvSpPr txBox="1"/>
      </xdr:nvSpPr>
      <xdr:spPr>
        <a:xfrm>
          <a:off x="20167111" y="1333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27,818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138582</xdr:rowOff>
    </xdr:from>
    <xdr:to>
      <xdr:col>102</xdr:col>
      <xdr:colOff>165100</xdr:colOff>
      <xdr:row>78</xdr:row>
      <xdr:rowOff>68732</xdr:rowOff>
    </xdr:to>
    <xdr:sp macro="" textlink="">
      <xdr:nvSpPr>
        <xdr:cNvPr id="887" name="楕円 886"/>
        <xdr:cNvSpPr/>
      </xdr:nvSpPr>
      <xdr:spPr>
        <a:xfrm>
          <a:off x="19494500" y="133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59859</xdr:rowOff>
    </xdr:from>
    <xdr:ext cx="534377" cy="259045"/>
    <xdr:sp macro="" textlink="">
      <xdr:nvSpPr>
        <xdr:cNvPr id="888" name="テキスト ボックス 887"/>
        <xdr:cNvSpPr txBox="1"/>
      </xdr:nvSpPr>
      <xdr:spPr>
        <a:xfrm>
          <a:off x="19278111" y="1343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25,196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24016</xdr:rowOff>
    </xdr:from>
    <xdr:to>
      <xdr:col>98</xdr:col>
      <xdr:colOff>38100</xdr:colOff>
      <xdr:row>77</xdr:row>
      <xdr:rowOff>125616</xdr:rowOff>
    </xdr:to>
    <xdr:sp macro="" textlink="">
      <xdr:nvSpPr>
        <xdr:cNvPr id="889" name="楕円 888"/>
        <xdr:cNvSpPr/>
      </xdr:nvSpPr>
      <xdr:spPr>
        <a:xfrm>
          <a:off x="18605500" y="132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116743</xdr:rowOff>
    </xdr:from>
    <xdr:ext cx="534377" cy="259045"/>
    <xdr:sp macro="" textlink="">
      <xdr:nvSpPr>
        <xdr:cNvPr id="890" name="テキスト ボックス 889"/>
        <xdr:cNvSpPr txBox="1"/>
      </xdr:nvSpPr>
      <xdr:spPr>
        <a:xfrm>
          <a:off x="18389111" y="1331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維持補修費</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大阪北部地震の被害にあった庁舎の改修や、ごみ処理施設の長寿命化工事</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により、前年度に比べて</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増額</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繰出金は平成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年度から下水道</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事業の地方公営企業法適用（一部）に伴い、下水道</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事業への繰出金を補助費等に計上したことから大幅に減となったものの、介護保険事業や後期高齢者医療事業への繰出が増加傾向にある。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類似団体との比較においては、職員数の適正化を図っていることにより、職員給与費等の人件費が低くなっているほか、後年度の公債費負担を考慮し、市債の発行抑制に努めてきたことから、公債費が低くなってい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一方、類似団体平均値と比較して物件費が高くなっているのは、行革の取組みとして各種業務の民間委託、指定管理者制度の活用を図ってきたことが要因となっている。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282,362
278,717
76.49
92,519,744
90,516,803
883,824
52,418,582
50,002,023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142966</xdr:rowOff>
    </xdr:from>
    <xdr:to>
      <xdr:col>24</xdr:col>
      <xdr:colOff>62865</xdr:colOff>
      <xdr:row>38</xdr:row>
      <xdr:rowOff>84183</xdr:rowOff>
    </xdr:to>
    <xdr:cxnSp macro="">
      <xdr:nvCxnSpPr>
        <xdr:cNvPr id="58" name="直線コネクタ 57"/>
        <xdr:cNvCxnSpPr/>
      </xdr:nvCxnSpPr>
      <xdr:spPr>
        <a:xfrm flipV="1">
          <a:off x="4633595" y="5115016"/>
          <a:ext cx="127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88010</xdr:rowOff>
    </xdr:from>
    <xdr:ext cx="469744" cy="259045"/>
    <xdr:sp macro="" textlink="">
      <xdr:nvSpPr>
        <xdr:cNvPr id="59" name="議会費最小値テキスト"/>
        <xdr:cNvSpPr txBox="1"/>
      </xdr:nvSpPr>
      <xdr:spPr>
        <a:xfrm>
          <a:off x="4686300" y="660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84183</xdr:rowOff>
    </xdr:from>
    <xdr:to>
      <xdr:col>24</xdr:col>
      <xdr:colOff>152400</xdr:colOff>
      <xdr:row>38</xdr:row>
      <xdr:rowOff>84183</xdr:rowOff>
    </xdr:to>
    <xdr:cxnSp macro="">
      <xdr:nvCxnSpPr>
        <xdr:cNvPr id="60" name="直線コネクタ 59"/>
        <xdr:cNvCxnSpPr/>
      </xdr:nvCxnSpPr>
      <xdr:spPr>
        <a:xfrm>
          <a:off x="4546600" y="659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89643</xdr:rowOff>
    </xdr:from>
    <xdr:ext cx="469744" cy="259045"/>
    <xdr:sp macro="" textlink="">
      <xdr:nvSpPr>
        <xdr:cNvPr id="61" name="議会費最大値テキスト"/>
        <xdr:cNvSpPr txBox="1"/>
      </xdr:nvSpPr>
      <xdr:spPr>
        <a:xfrm>
          <a:off x="4686300" y="489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2,423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29</xdr:row>
      <xdr:rowOff>142966</xdr:rowOff>
    </xdr:from>
    <xdr:to>
      <xdr:col>24</xdr:col>
      <xdr:colOff>152400</xdr:colOff>
      <xdr:row>29</xdr:row>
      <xdr:rowOff>142966</xdr:rowOff>
    </xdr:to>
    <xdr:cxnSp macro="">
      <xdr:nvCxnSpPr>
        <xdr:cNvPr id="62" name="直線コネクタ 61"/>
        <xdr:cNvCxnSpPr/>
      </xdr:nvCxnSpPr>
      <xdr:spPr>
        <a:xfrm>
          <a:off x="4546600" y="511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136434</xdr:rowOff>
    </xdr:from>
    <xdr:to>
      <xdr:col>24</xdr:col>
      <xdr:colOff>63500</xdr:colOff>
      <xdr:row>36</xdr:row>
      <xdr:rowOff>134801</xdr:rowOff>
    </xdr:to>
    <xdr:cxnSp macro="">
      <xdr:nvCxnSpPr>
        <xdr:cNvPr id="63" name="直線コネクタ 62"/>
        <xdr:cNvCxnSpPr/>
      </xdr:nvCxnSpPr>
      <xdr:spPr>
        <a:xfrm>
          <a:off x="3797300" y="6137184"/>
          <a:ext cx="8382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152599</xdr:rowOff>
    </xdr:from>
    <xdr:ext cx="469744" cy="259045"/>
    <xdr:sp macro="" textlink="">
      <xdr:nvSpPr>
        <xdr:cNvPr id="64" name="議会費平均値テキスト"/>
        <xdr:cNvSpPr txBox="1"/>
      </xdr:nvSpPr>
      <xdr:spPr>
        <a:xfrm>
          <a:off x="4686300" y="5810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129722</xdr:rowOff>
    </xdr:from>
    <xdr:to>
      <xdr:col>24</xdr:col>
      <xdr:colOff>114300</xdr:colOff>
      <xdr:row>35</xdr:row>
      <xdr:rowOff>59872</xdr:rowOff>
    </xdr:to>
    <xdr:sp macro="" textlink="">
      <xdr:nvSpPr>
        <xdr:cNvPr id="65" name="フローチャート: 判断 64"/>
        <xdr:cNvSpPr/>
      </xdr:nvSpPr>
      <xdr:spPr>
        <a:xfrm>
          <a:off x="45847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48260</xdr:rowOff>
    </xdr:from>
    <xdr:to>
      <xdr:col>19</xdr:col>
      <xdr:colOff>177800</xdr:colOff>
      <xdr:row>35</xdr:row>
      <xdr:rowOff>136434</xdr:rowOff>
    </xdr:to>
    <xdr:cxnSp macro="">
      <xdr:nvCxnSpPr>
        <xdr:cNvPr id="66" name="直線コネクタ 65"/>
        <xdr:cNvCxnSpPr/>
      </xdr:nvCxnSpPr>
      <xdr:spPr>
        <a:xfrm>
          <a:off x="2908300" y="6049010"/>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162378</xdr:rowOff>
    </xdr:from>
    <xdr:to>
      <xdr:col>20</xdr:col>
      <xdr:colOff>38100</xdr:colOff>
      <xdr:row>34</xdr:row>
      <xdr:rowOff>92528</xdr:rowOff>
    </xdr:to>
    <xdr:sp macro="" textlink="">
      <xdr:nvSpPr>
        <xdr:cNvPr id="67" name="フローチャート: 判断 66"/>
        <xdr:cNvSpPr/>
      </xdr:nvSpPr>
      <xdr:spPr>
        <a:xfrm>
          <a:off x="3746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109055</xdr:rowOff>
    </xdr:from>
    <xdr:ext cx="469744" cy="259045"/>
    <xdr:sp macro="" textlink="">
      <xdr:nvSpPr>
        <xdr:cNvPr id="68" name="テキスト ボックス 67"/>
        <xdr:cNvSpPr txBox="1"/>
      </xdr:nvSpPr>
      <xdr:spPr>
        <a:xfrm>
          <a:off x="3562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38463</xdr:rowOff>
    </xdr:from>
    <xdr:to>
      <xdr:col>15</xdr:col>
      <xdr:colOff>50800</xdr:colOff>
      <xdr:row>35</xdr:row>
      <xdr:rowOff>48260</xdr:rowOff>
    </xdr:to>
    <xdr:cxnSp macro="">
      <xdr:nvCxnSpPr>
        <xdr:cNvPr id="69" name="直線コネクタ 68"/>
        <xdr:cNvCxnSpPr/>
      </xdr:nvCxnSpPr>
      <xdr:spPr>
        <a:xfrm>
          <a:off x="2019300" y="5867763"/>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160746</xdr:rowOff>
    </xdr:from>
    <xdr:to>
      <xdr:col>15</xdr:col>
      <xdr:colOff>101600</xdr:colOff>
      <xdr:row>34</xdr:row>
      <xdr:rowOff>90896</xdr:rowOff>
    </xdr:to>
    <xdr:sp macro="" textlink="">
      <xdr:nvSpPr>
        <xdr:cNvPr id="70" name="フローチャート: 判断 69"/>
        <xdr:cNvSpPr/>
      </xdr:nvSpPr>
      <xdr:spPr>
        <a:xfrm>
          <a:off x="2857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107423</xdr:rowOff>
    </xdr:from>
    <xdr:ext cx="469744" cy="259045"/>
    <xdr:sp macro="" textlink="">
      <xdr:nvSpPr>
        <xdr:cNvPr id="71" name="テキスト ボックス 70"/>
        <xdr:cNvSpPr txBox="1"/>
      </xdr:nvSpPr>
      <xdr:spPr>
        <a:xfrm>
          <a:off x="2673428" y="559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38463</xdr:rowOff>
    </xdr:from>
    <xdr:to>
      <xdr:col>10</xdr:col>
      <xdr:colOff>114300</xdr:colOff>
      <xdr:row>34</xdr:row>
      <xdr:rowOff>38463</xdr:rowOff>
    </xdr:to>
    <xdr:cxnSp macro="">
      <xdr:nvCxnSpPr>
        <xdr:cNvPr id="72" name="直線コネクタ 71"/>
        <xdr:cNvCxnSpPr/>
      </xdr:nvCxnSpPr>
      <xdr:spPr>
        <a:xfrm>
          <a:off x="1130300" y="5524863"/>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146050</xdr:rowOff>
    </xdr:from>
    <xdr:to>
      <xdr:col>10</xdr:col>
      <xdr:colOff>165100</xdr:colOff>
      <xdr:row>34</xdr:row>
      <xdr:rowOff>76200</xdr:rowOff>
    </xdr:to>
    <xdr:sp macro="" textlink="">
      <xdr:nvSpPr>
        <xdr:cNvPr id="73" name="フローチャート: 判断 72"/>
        <xdr:cNvSpPr/>
      </xdr:nvSpPr>
      <xdr:spPr>
        <a:xfrm>
          <a:off x="1968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92727</xdr:rowOff>
    </xdr:from>
    <xdr:ext cx="469744" cy="259045"/>
    <xdr:sp macro="" textlink="">
      <xdr:nvSpPr>
        <xdr:cNvPr id="74" name="テキスト ボックス 73"/>
        <xdr:cNvSpPr txBox="1"/>
      </xdr:nvSpPr>
      <xdr:spPr>
        <a:xfrm>
          <a:off x="1784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21953</xdr:rowOff>
    </xdr:from>
    <xdr:to>
      <xdr:col>6</xdr:col>
      <xdr:colOff>38100</xdr:colOff>
      <xdr:row>32</xdr:row>
      <xdr:rowOff>123553</xdr:rowOff>
    </xdr:to>
    <xdr:sp macro="" textlink="">
      <xdr:nvSpPr>
        <xdr:cNvPr id="75" name="フローチャート: 判断 74"/>
        <xdr:cNvSpPr/>
      </xdr:nvSpPr>
      <xdr:spPr>
        <a:xfrm>
          <a:off x="1079500" y="550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114680</xdr:rowOff>
    </xdr:from>
    <xdr:ext cx="469744" cy="259045"/>
    <xdr:sp macro="" textlink="">
      <xdr:nvSpPr>
        <xdr:cNvPr id="76" name="テキスト ボックス 75"/>
        <xdr:cNvSpPr txBox="1"/>
      </xdr:nvSpPr>
      <xdr:spPr>
        <a:xfrm>
          <a:off x="895428" y="560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84001</xdr:rowOff>
    </xdr:from>
    <xdr:to>
      <xdr:col>24</xdr:col>
      <xdr:colOff>114300</xdr:colOff>
      <xdr:row>37</xdr:row>
      <xdr:rowOff>14151</xdr:rowOff>
    </xdr:to>
    <xdr:sp macro="" textlink="">
      <xdr:nvSpPr>
        <xdr:cNvPr id="82" name="楕円 81"/>
        <xdr:cNvSpPr/>
      </xdr:nvSpPr>
      <xdr:spPr>
        <a:xfrm>
          <a:off x="4584700" y="62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62428</xdr:rowOff>
    </xdr:from>
    <xdr:ext cx="469744" cy="259045"/>
    <xdr:sp macro="" textlink="">
      <xdr:nvSpPr>
        <xdr:cNvPr id="83" name="議会費該当値テキスト"/>
        <xdr:cNvSpPr txBox="1"/>
      </xdr:nvSpPr>
      <xdr:spPr>
        <a:xfrm>
          <a:off x="4686300"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85634</xdr:rowOff>
    </xdr:from>
    <xdr:to>
      <xdr:col>20</xdr:col>
      <xdr:colOff>38100</xdr:colOff>
      <xdr:row>36</xdr:row>
      <xdr:rowOff>15784</xdr:rowOff>
    </xdr:to>
    <xdr:sp macro="" textlink="">
      <xdr:nvSpPr>
        <xdr:cNvPr id="84" name="楕円 83"/>
        <xdr:cNvSpPr/>
      </xdr:nvSpPr>
      <xdr:spPr>
        <a:xfrm>
          <a:off x="3746500" y="608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6911</xdr:rowOff>
    </xdr:from>
    <xdr:ext cx="469744" cy="259045"/>
    <xdr:sp macro="" textlink="">
      <xdr:nvSpPr>
        <xdr:cNvPr id="85" name="テキスト ボックス 84"/>
        <xdr:cNvSpPr txBox="1"/>
      </xdr:nvSpPr>
      <xdr:spPr>
        <a:xfrm>
          <a:off x="3562428" y="617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168910</xdr:rowOff>
    </xdr:from>
    <xdr:to>
      <xdr:col>15</xdr:col>
      <xdr:colOff>101600</xdr:colOff>
      <xdr:row>35</xdr:row>
      <xdr:rowOff>99060</xdr:rowOff>
    </xdr:to>
    <xdr:sp macro="" textlink="">
      <xdr:nvSpPr>
        <xdr:cNvPr id="86" name="楕円 85"/>
        <xdr:cNvSpPr/>
      </xdr:nvSpPr>
      <xdr:spPr>
        <a:xfrm>
          <a:off x="2857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90187</xdr:rowOff>
    </xdr:from>
    <xdr:ext cx="469744" cy="259045"/>
    <xdr:sp macro="" textlink="">
      <xdr:nvSpPr>
        <xdr:cNvPr id="87" name="テキスト ボックス 86"/>
        <xdr:cNvSpPr txBox="1"/>
      </xdr:nvSpPr>
      <xdr:spPr>
        <a:xfrm>
          <a:off x="2673428" y="609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159113</xdr:rowOff>
    </xdr:from>
    <xdr:to>
      <xdr:col>10</xdr:col>
      <xdr:colOff>165100</xdr:colOff>
      <xdr:row>34</xdr:row>
      <xdr:rowOff>89263</xdr:rowOff>
    </xdr:to>
    <xdr:sp macro="" textlink="">
      <xdr:nvSpPr>
        <xdr:cNvPr id="88" name="楕円 87"/>
        <xdr:cNvSpPr/>
      </xdr:nvSpPr>
      <xdr:spPr>
        <a:xfrm>
          <a:off x="1968500" y="581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80390</xdr:rowOff>
    </xdr:from>
    <xdr:ext cx="469744" cy="259045"/>
    <xdr:sp macro="" textlink="">
      <xdr:nvSpPr>
        <xdr:cNvPr id="89" name="テキスト ボックス 88"/>
        <xdr:cNvSpPr txBox="1"/>
      </xdr:nvSpPr>
      <xdr:spPr>
        <a:xfrm>
          <a:off x="1784428" y="590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159113</xdr:rowOff>
    </xdr:from>
    <xdr:to>
      <xdr:col>6</xdr:col>
      <xdr:colOff>38100</xdr:colOff>
      <xdr:row>32</xdr:row>
      <xdr:rowOff>89263</xdr:rowOff>
    </xdr:to>
    <xdr:sp macro="" textlink="">
      <xdr:nvSpPr>
        <xdr:cNvPr id="90" name="楕円 89"/>
        <xdr:cNvSpPr/>
      </xdr:nvSpPr>
      <xdr:spPr>
        <a:xfrm>
          <a:off x="1079500" y="54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105790</xdr:rowOff>
    </xdr:from>
    <xdr:ext cx="469744" cy="259045"/>
    <xdr:sp macro="" textlink="">
      <xdr:nvSpPr>
        <xdr:cNvPr id="91" name="テキスト ボックス 90"/>
        <xdr:cNvSpPr txBox="1"/>
      </xdr:nvSpPr>
      <xdr:spPr>
        <a:xfrm>
          <a:off x="895428" y="52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26886</xdr:rowOff>
    </xdr:from>
    <xdr:to>
      <xdr:col>24</xdr:col>
      <xdr:colOff>62865</xdr:colOff>
      <xdr:row>57</xdr:row>
      <xdr:rowOff>88684</xdr:rowOff>
    </xdr:to>
    <xdr:cxnSp macro="">
      <xdr:nvCxnSpPr>
        <xdr:cNvPr id="116" name="直線コネクタ 115"/>
        <xdr:cNvCxnSpPr/>
      </xdr:nvCxnSpPr>
      <xdr:spPr>
        <a:xfrm flipV="1">
          <a:off x="4633595" y="8599386"/>
          <a:ext cx="1270" cy="1261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92511</xdr:rowOff>
    </xdr:from>
    <xdr:ext cx="534377" cy="259045"/>
    <xdr:sp macro="" textlink="">
      <xdr:nvSpPr>
        <xdr:cNvPr id="117" name="総務費最小値テキスト"/>
        <xdr:cNvSpPr txBox="1"/>
      </xdr:nvSpPr>
      <xdr:spPr>
        <a:xfrm>
          <a:off x="4686300" y="986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27,839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88684</xdr:rowOff>
    </xdr:from>
    <xdr:to>
      <xdr:col>24</xdr:col>
      <xdr:colOff>152400</xdr:colOff>
      <xdr:row>57</xdr:row>
      <xdr:rowOff>88684</xdr:rowOff>
    </xdr:to>
    <xdr:cxnSp macro="">
      <xdr:nvCxnSpPr>
        <xdr:cNvPr id="118" name="直線コネクタ 117"/>
        <xdr:cNvCxnSpPr/>
      </xdr:nvCxnSpPr>
      <xdr:spPr>
        <a:xfrm>
          <a:off x="4546600" y="9861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145013</xdr:rowOff>
    </xdr:from>
    <xdr:ext cx="534377" cy="259045"/>
    <xdr:sp macro="" textlink="">
      <xdr:nvSpPr>
        <xdr:cNvPr id="119" name="総務費最大値テキスト"/>
        <xdr:cNvSpPr txBox="1"/>
      </xdr:nvSpPr>
      <xdr:spPr>
        <a:xfrm>
          <a:off x="4686300" y="837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60,961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50</xdr:row>
      <xdr:rowOff>26886</xdr:rowOff>
    </xdr:from>
    <xdr:to>
      <xdr:col>24</xdr:col>
      <xdr:colOff>152400</xdr:colOff>
      <xdr:row>50</xdr:row>
      <xdr:rowOff>26886</xdr:rowOff>
    </xdr:to>
    <xdr:cxnSp macro="">
      <xdr:nvCxnSpPr>
        <xdr:cNvPr id="120" name="直線コネクタ 119"/>
        <xdr:cNvCxnSpPr/>
      </xdr:nvCxnSpPr>
      <xdr:spPr>
        <a:xfrm>
          <a:off x="4546600" y="85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141567</xdr:rowOff>
    </xdr:from>
    <xdr:to>
      <xdr:col>24</xdr:col>
      <xdr:colOff>63500</xdr:colOff>
      <xdr:row>57</xdr:row>
      <xdr:rowOff>144310</xdr:rowOff>
    </xdr:to>
    <xdr:cxnSp macro="">
      <xdr:nvCxnSpPr>
        <xdr:cNvPr id="121" name="直線コネクタ 120"/>
        <xdr:cNvCxnSpPr/>
      </xdr:nvCxnSpPr>
      <xdr:spPr>
        <a:xfrm flipV="1">
          <a:off x="3797300" y="9742767"/>
          <a:ext cx="838200" cy="17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140352</xdr:rowOff>
    </xdr:from>
    <xdr:ext cx="534377" cy="259045"/>
    <xdr:sp macro="" textlink="">
      <xdr:nvSpPr>
        <xdr:cNvPr id="122" name="総務費平均値テキスト"/>
        <xdr:cNvSpPr txBox="1"/>
      </xdr:nvSpPr>
      <xdr:spPr>
        <a:xfrm>
          <a:off x="4686300" y="9227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117475</xdr:rowOff>
    </xdr:from>
    <xdr:to>
      <xdr:col>24</xdr:col>
      <xdr:colOff>114300</xdr:colOff>
      <xdr:row>55</xdr:row>
      <xdr:rowOff>47625</xdr:rowOff>
    </xdr:to>
    <xdr:sp macro="" textlink="">
      <xdr:nvSpPr>
        <xdr:cNvPr id="123" name="フローチャート: 判断 122"/>
        <xdr:cNvSpPr/>
      </xdr:nvSpPr>
      <xdr:spPr>
        <a:xfrm>
          <a:off x="4584700" y="937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144310</xdr:rowOff>
    </xdr:from>
    <xdr:to>
      <xdr:col>19</xdr:col>
      <xdr:colOff>177800</xdr:colOff>
      <xdr:row>58</xdr:row>
      <xdr:rowOff>109220</xdr:rowOff>
    </xdr:to>
    <xdr:cxnSp macro="">
      <xdr:nvCxnSpPr>
        <xdr:cNvPr id="124" name="直線コネクタ 123"/>
        <xdr:cNvCxnSpPr/>
      </xdr:nvCxnSpPr>
      <xdr:spPr>
        <a:xfrm flipV="1">
          <a:off x="2908300" y="9916960"/>
          <a:ext cx="889000" cy="13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143649</xdr:rowOff>
    </xdr:from>
    <xdr:to>
      <xdr:col>20</xdr:col>
      <xdr:colOff>38100</xdr:colOff>
      <xdr:row>55</xdr:row>
      <xdr:rowOff>73799</xdr:rowOff>
    </xdr:to>
    <xdr:sp macro="" textlink="">
      <xdr:nvSpPr>
        <xdr:cNvPr id="125" name="フローチャート: 判断 124"/>
        <xdr:cNvSpPr/>
      </xdr:nvSpPr>
      <xdr:spPr>
        <a:xfrm>
          <a:off x="3746500" y="940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90326</xdr:rowOff>
    </xdr:from>
    <xdr:ext cx="534377" cy="259045"/>
    <xdr:sp macro="" textlink="">
      <xdr:nvSpPr>
        <xdr:cNvPr id="126" name="テキスト ボックス 125"/>
        <xdr:cNvSpPr txBox="1"/>
      </xdr:nvSpPr>
      <xdr:spPr>
        <a:xfrm>
          <a:off x="3530111" y="917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100343</xdr:rowOff>
    </xdr:from>
    <xdr:to>
      <xdr:col>15</xdr:col>
      <xdr:colOff>50800</xdr:colOff>
      <xdr:row>58</xdr:row>
      <xdr:rowOff>109220</xdr:rowOff>
    </xdr:to>
    <xdr:cxnSp macro="">
      <xdr:nvCxnSpPr>
        <xdr:cNvPr id="127" name="直線コネクタ 126"/>
        <xdr:cNvCxnSpPr/>
      </xdr:nvCxnSpPr>
      <xdr:spPr>
        <a:xfrm>
          <a:off x="2019300" y="10044443"/>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60287</xdr:rowOff>
    </xdr:from>
    <xdr:to>
      <xdr:col>15</xdr:col>
      <xdr:colOff>101600</xdr:colOff>
      <xdr:row>55</xdr:row>
      <xdr:rowOff>161887</xdr:rowOff>
    </xdr:to>
    <xdr:sp macro="" textlink="">
      <xdr:nvSpPr>
        <xdr:cNvPr id="128" name="フローチャート: 判断 127"/>
        <xdr:cNvSpPr/>
      </xdr:nvSpPr>
      <xdr:spPr>
        <a:xfrm>
          <a:off x="2857500" y="949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6964</xdr:rowOff>
    </xdr:from>
    <xdr:ext cx="534377" cy="259045"/>
    <xdr:sp macro="" textlink="">
      <xdr:nvSpPr>
        <xdr:cNvPr id="129" name="テキスト ボックス 128"/>
        <xdr:cNvSpPr txBox="1"/>
      </xdr:nvSpPr>
      <xdr:spPr>
        <a:xfrm>
          <a:off x="2641111" y="926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170485</xdr:rowOff>
    </xdr:from>
    <xdr:to>
      <xdr:col>10</xdr:col>
      <xdr:colOff>114300</xdr:colOff>
      <xdr:row>58</xdr:row>
      <xdr:rowOff>100343</xdr:rowOff>
    </xdr:to>
    <xdr:cxnSp macro="">
      <xdr:nvCxnSpPr>
        <xdr:cNvPr id="130" name="直線コネクタ 129"/>
        <xdr:cNvCxnSpPr/>
      </xdr:nvCxnSpPr>
      <xdr:spPr>
        <a:xfrm>
          <a:off x="1130300" y="9943135"/>
          <a:ext cx="889000" cy="10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65278</xdr:rowOff>
    </xdr:from>
    <xdr:to>
      <xdr:col>10</xdr:col>
      <xdr:colOff>165100</xdr:colOff>
      <xdr:row>55</xdr:row>
      <xdr:rowOff>166878</xdr:rowOff>
    </xdr:to>
    <xdr:sp macro="" textlink="">
      <xdr:nvSpPr>
        <xdr:cNvPr id="131" name="フローチャート: 判断 130"/>
        <xdr:cNvSpPr/>
      </xdr:nvSpPr>
      <xdr:spPr>
        <a:xfrm>
          <a:off x="1968500" y="949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11955</xdr:rowOff>
    </xdr:from>
    <xdr:ext cx="534377" cy="259045"/>
    <xdr:sp macro="" textlink="">
      <xdr:nvSpPr>
        <xdr:cNvPr id="132" name="テキスト ボックス 131"/>
        <xdr:cNvSpPr txBox="1"/>
      </xdr:nvSpPr>
      <xdr:spPr>
        <a:xfrm>
          <a:off x="1752111" y="927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68935</xdr:rowOff>
    </xdr:from>
    <xdr:to>
      <xdr:col>6</xdr:col>
      <xdr:colOff>38100</xdr:colOff>
      <xdr:row>54</xdr:row>
      <xdr:rowOff>170535</xdr:rowOff>
    </xdr:to>
    <xdr:sp macro="" textlink="">
      <xdr:nvSpPr>
        <xdr:cNvPr id="133" name="フローチャート: 判断 132"/>
        <xdr:cNvSpPr/>
      </xdr:nvSpPr>
      <xdr:spPr>
        <a:xfrm>
          <a:off x="1079500" y="932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15612</xdr:rowOff>
    </xdr:from>
    <xdr:ext cx="534377" cy="259045"/>
    <xdr:sp macro="" textlink="">
      <xdr:nvSpPr>
        <xdr:cNvPr id="134" name="テキスト ボックス 133"/>
        <xdr:cNvSpPr txBox="1"/>
      </xdr:nvSpPr>
      <xdr:spPr>
        <a:xfrm>
          <a:off x="863111" y="910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90767</xdr:rowOff>
    </xdr:from>
    <xdr:to>
      <xdr:col>24</xdr:col>
      <xdr:colOff>114300</xdr:colOff>
      <xdr:row>57</xdr:row>
      <xdr:rowOff>20917</xdr:rowOff>
    </xdr:to>
    <xdr:sp macro="" textlink="">
      <xdr:nvSpPr>
        <xdr:cNvPr id="140" name="楕円 139"/>
        <xdr:cNvSpPr/>
      </xdr:nvSpPr>
      <xdr:spPr>
        <a:xfrm>
          <a:off x="4584700" y="969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5694</xdr:rowOff>
    </xdr:from>
    <xdr:ext cx="534377" cy="259045"/>
    <xdr:sp macro="" textlink="">
      <xdr:nvSpPr>
        <xdr:cNvPr id="141" name="総務費該当値テキスト"/>
        <xdr:cNvSpPr txBox="1"/>
      </xdr:nvSpPr>
      <xdr:spPr>
        <a:xfrm>
          <a:off x="4686300" y="96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30,951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93510</xdr:rowOff>
    </xdr:from>
    <xdr:to>
      <xdr:col>20</xdr:col>
      <xdr:colOff>38100</xdr:colOff>
      <xdr:row>58</xdr:row>
      <xdr:rowOff>23660</xdr:rowOff>
    </xdr:to>
    <xdr:sp macro="" textlink="">
      <xdr:nvSpPr>
        <xdr:cNvPr id="142" name="楕円 141"/>
        <xdr:cNvSpPr/>
      </xdr:nvSpPr>
      <xdr:spPr>
        <a:xfrm>
          <a:off x="3746500" y="98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14787</xdr:rowOff>
    </xdr:from>
    <xdr:ext cx="534377" cy="259045"/>
    <xdr:sp macro="" textlink="">
      <xdr:nvSpPr>
        <xdr:cNvPr id="143" name="テキスト ボックス 142"/>
        <xdr:cNvSpPr txBox="1"/>
      </xdr:nvSpPr>
      <xdr:spPr>
        <a:xfrm>
          <a:off x="3530111" y="995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26,379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58420</xdr:rowOff>
    </xdr:from>
    <xdr:to>
      <xdr:col>15</xdr:col>
      <xdr:colOff>101600</xdr:colOff>
      <xdr:row>58</xdr:row>
      <xdr:rowOff>160020</xdr:rowOff>
    </xdr:to>
    <xdr:sp macro="" textlink="">
      <xdr:nvSpPr>
        <xdr:cNvPr id="144" name="楕円 143"/>
        <xdr:cNvSpPr/>
      </xdr:nvSpPr>
      <xdr:spPr>
        <a:xfrm>
          <a:off x="2857500" y="100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151147</xdr:rowOff>
    </xdr:from>
    <xdr:ext cx="534377" cy="259045"/>
    <xdr:sp macro="" textlink="">
      <xdr:nvSpPr>
        <xdr:cNvPr id="145" name="テキスト ボックス 144"/>
        <xdr:cNvSpPr txBox="1"/>
      </xdr:nvSpPr>
      <xdr:spPr>
        <a:xfrm>
          <a:off x="2641111" y="100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49543</xdr:rowOff>
    </xdr:from>
    <xdr:to>
      <xdr:col>10</xdr:col>
      <xdr:colOff>165100</xdr:colOff>
      <xdr:row>58</xdr:row>
      <xdr:rowOff>151143</xdr:rowOff>
    </xdr:to>
    <xdr:sp macro="" textlink="">
      <xdr:nvSpPr>
        <xdr:cNvPr id="146" name="楕円 145"/>
        <xdr:cNvSpPr/>
      </xdr:nvSpPr>
      <xdr:spPr>
        <a:xfrm>
          <a:off x="1968500" y="99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142270</xdr:rowOff>
    </xdr:from>
    <xdr:ext cx="534377" cy="259045"/>
    <xdr:sp macro="" textlink="">
      <xdr:nvSpPr>
        <xdr:cNvPr id="147" name="テキスト ボックス 146"/>
        <xdr:cNvSpPr txBox="1"/>
      </xdr:nvSpPr>
      <xdr:spPr>
        <a:xfrm>
          <a:off x="1752111" y="1008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23,033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119685</xdr:rowOff>
    </xdr:from>
    <xdr:to>
      <xdr:col>6</xdr:col>
      <xdr:colOff>38100</xdr:colOff>
      <xdr:row>58</xdr:row>
      <xdr:rowOff>49835</xdr:rowOff>
    </xdr:to>
    <xdr:sp macro="" textlink="">
      <xdr:nvSpPr>
        <xdr:cNvPr id="148" name="楕円 147"/>
        <xdr:cNvSpPr/>
      </xdr:nvSpPr>
      <xdr:spPr>
        <a:xfrm>
          <a:off x="1079500" y="98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40962</xdr:rowOff>
    </xdr:from>
    <xdr:ext cx="534377" cy="259045"/>
    <xdr:sp macro="" textlink="">
      <xdr:nvSpPr>
        <xdr:cNvPr id="149" name="テキスト ボックス 148"/>
        <xdr:cNvSpPr txBox="1"/>
      </xdr:nvSpPr>
      <xdr:spPr>
        <a:xfrm>
          <a:off x="863111" y="99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25,692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8617</xdr:rowOff>
    </xdr:from>
    <xdr:to>
      <xdr:col>24</xdr:col>
      <xdr:colOff>62865</xdr:colOff>
      <xdr:row>78</xdr:row>
      <xdr:rowOff>158750</xdr:rowOff>
    </xdr:to>
    <xdr:cxnSp macro="">
      <xdr:nvCxnSpPr>
        <xdr:cNvPr id="174" name="直線コネクタ 173"/>
        <xdr:cNvCxnSpPr/>
      </xdr:nvCxnSpPr>
      <xdr:spPr>
        <a:xfrm flipV="1">
          <a:off x="4633595" y="12181567"/>
          <a:ext cx="1270" cy="1350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162577</xdr:rowOff>
    </xdr:from>
    <xdr:ext cx="599010" cy="259045"/>
    <xdr:sp macro="" textlink="">
      <xdr:nvSpPr>
        <xdr:cNvPr id="175" name="民生費最小値テキスト"/>
        <xdr:cNvSpPr txBox="1"/>
      </xdr:nvSpPr>
      <xdr:spPr>
        <a:xfrm>
          <a:off x="4686300" y="1353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123,000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158750</xdr:rowOff>
    </xdr:from>
    <xdr:to>
      <xdr:col>24</xdr:col>
      <xdr:colOff>152400</xdr:colOff>
      <xdr:row>78</xdr:row>
      <xdr:rowOff>158750</xdr:rowOff>
    </xdr:to>
    <xdr:cxnSp macro="">
      <xdr:nvCxnSpPr>
        <xdr:cNvPr id="176" name="直線コネクタ 175"/>
        <xdr:cNvCxnSpPr/>
      </xdr:nvCxnSpPr>
      <xdr:spPr>
        <a:xfrm>
          <a:off x="4546600" y="1353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126744</xdr:rowOff>
    </xdr:from>
    <xdr:ext cx="599010" cy="259045"/>
    <xdr:sp macro="" textlink="">
      <xdr:nvSpPr>
        <xdr:cNvPr id="177" name="民生費最大値テキスト"/>
        <xdr:cNvSpPr txBox="1"/>
      </xdr:nvSpPr>
      <xdr:spPr>
        <a:xfrm>
          <a:off x="4686300" y="1195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193,881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71</xdr:row>
      <xdr:rowOff>8617</xdr:rowOff>
    </xdr:from>
    <xdr:to>
      <xdr:col>24</xdr:col>
      <xdr:colOff>152400</xdr:colOff>
      <xdr:row>71</xdr:row>
      <xdr:rowOff>8617</xdr:rowOff>
    </xdr:to>
    <xdr:cxnSp macro="">
      <xdr:nvCxnSpPr>
        <xdr:cNvPr id="178" name="直線コネクタ 177"/>
        <xdr:cNvCxnSpPr/>
      </xdr:nvCxnSpPr>
      <xdr:spPr>
        <a:xfrm>
          <a:off x="4546600" y="1218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78987</xdr:rowOff>
    </xdr:from>
    <xdr:to>
      <xdr:col>24</xdr:col>
      <xdr:colOff>63500</xdr:colOff>
      <xdr:row>76</xdr:row>
      <xdr:rowOff>52812</xdr:rowOff>
    </xdr:to>
    <xdr:cxnSp macro="">
      <xdr:nvCxnSpPr>
        <xdr:cNvPr id="179" name="直線コネクタ 178"/>
        <xdr:cNvCxnSpPr/>
      </xdr:nvCxnSpPr>
      <xdr:spPr>
        <a:xfrm flipV="1">
          <a:off x="3797300" y="12937737"/>
          <a:ext cx="838200" cy="14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19341</xdr:rowOff>
    </xdr:from>
    <xdr:ext cx="599010" cy="259045"/>
    <xdr:sp macro="" textlink="">
      <xdr:nvSpPr>
        <xdr:cNvPr id="180" name="民生費平均値テキスト"/>
        <xdr:cNvSpPr txBox="1"/>
      </xdr:nvSpPr>
      <xdr:spPr>
        <a:xfrm>
          <a:off x="4686300" y="1304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40914</xdr:rowOff>
    </xdr:from>
    <xdr:to>
      <xdr:col>24</xdr:col>
      <xdr:colOff>114300</xdr:colOff>
      <xdr:row>76</xdr:row>
      <xdr:rowOff>142514</xdr:rowOff>
    </xdr:to>
    <xdr:sp macro="" textlink="">
      <xdr:nvSpPr>
        <xdr:cNvPr id="181" name="フローチャート: 判断 180"/>
        <xdr:cNvSpPr/>
      </xdr:nvSpPr>
      <xdr:spPr>
        <a:xfrm>
          <a:off x="45847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4654</xdr:rowOff>
    </xdr:from>
    <xdr:to>
      <xdr:col>19</xdr:col>
      <xdr:colOff>177800</xdr:colOff>
      <xdr:row>76</xdr:row>
      <xdr:rowOff>52812</xdr:rowOff>
    </xdr:to>
    <xdr:cxnSp macro="">
      <xdr:nvCxnSpPr>
        <xdr:cNvPr id="182" name="直線コネクタ 181"/>
        <xdr:cNvCxnSpPr/>
      </xdr:nvCxnSpPr>
      <xdr:spPr>
        <a:xfrm>
          <a:off x="2908300" y="13034854"/>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88900</xdr:rowOff>
    </xdr:from>
    <xdr:to>
      <xdr:col>20</xdr:col>
      <xdr:colOff>38100</xdr:colOff>
      <xdr:row>77</xdr:row>
      <xdr:rowOff>19050</xdr:rowOff>
    </xdr:to>
    <xdr:sp macro="" textlink="">
      <xdr:nvSpPr>
        <xdr:cNvPr id="183" name="フローチャート: 判断 182"/>
        <xdr:cNvSpPr/>
      </xdr:nvSpPr>
      <xdr:spPr>
        <a:xfrm>
          <a:off x="3746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10177</xdr:rowOff>
    </xdr:from>
    <xdr:ext cx="599010" cy="259045"/>
    <xdr:sp macro="" textlink="">
      <xdr:nvSpPr>
        <xdr:cNvPr id="184" name="テキスト ボックス 183"/>
        <xdr:cNvSpPr txBox="1"/>
      </xdr:nvSpPr>
      <xdr:spPr>
        <a:xfrm>
          <a:off x="3497795" y="1321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4654</xdr:rowOff>
    </xdr:from>
    <xdr:to>
      <xdr:col>15</xdr:col>
      <xdr:colOff>50800</xdr:colOff>
      <xdr:row>76</xdr:row>
      <xdr:rowOff>68568</xdr:rowOff>
    </xdr:to>
    <xdr:cxnSp macro="">
      <xdr:nvCxnSpPr>
        <xdr:cNvPr id="185" name="直線コネクタ 184"/>
        <xdr:cNvCxnSpPr/>
      </xdr:nvCxnSpPr>
      <xdr:spPr>
        <a:xfrm flipV="1">
          <a:off x="2019300" y="13034854"/>
          <a:ext cx="889000" cy="6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5442</xdr:rowOff>
    </xdr:from>
    <xdr:to>
      <xdr:col>15</xdr:col>
      <xdr:colOff>101600</xdr:colOff>
      <xdr:row>76</xdr:row>
      <xdr:rowOff>107042</xdr:rowOff>
    </xdr:to>
    <xdr:sp macro="" textlink="">
      <xdr:nvSpPr>
        <xdr:cNvPr id="186" name="フローチャート: 判断 185"/>
        <xdr:cNvSpPr/>
      </xdr:nvSpPr>
      <xdr:spPr>
        <a:xfrm>
          <a:off x="2857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98169</xdr:rowOff>
    </xdr:from>
    <xdr:ext cx="599010" cy="259045"/>
    <xdr:sp macro="" textlink="">
      <xdr:nvSpPr>
        <xdr:cNvPr id="187" name="テキスト ボックス 186"/>
        <xdr:cNvSpPr txBox="1"/>
      </xdr:nvSpPr>
      <xdr:spPr>
        <a:xfrm>
          <a:off x="2608795" y="1312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68568</xdr:rowOff>
    </xdr:from>
    <xdr:to>
      <xdr:col>10</xdr:col>
      <xdr:colOff>114300</xdr:colOff>
      <xdr:row>76</xdr:row>
      <xdr:rowOff>88570</xdr:rowOff>
    </xdr:to>
    <xdr:cxnSp macro="">
      <xdr:nvCxnSpPr>
        <xdr:cNvPr id="188" name="直線コネクタ 187"/>
        <xdr:cNvCxnSpPr/>
      </xdr:nvCxnSpPr>
      <xdr:spPr>
        <a:xfrm flipV="1">
          <a:off x="1130300" y="13098768"/>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66839</xdr:rowOff>
    </xdr:from>
    <xdr:to>
      <xdr:col>10</xdr:col>
      <xdr:colOff>165100</xdr:colOff>
      <xdr:row>76</xdr:row>
      <xdr:rowOff>168439</xdr:rowOff>
    </xdr:to>
    <xdr:sp macro="" textlink="">
      <xdr:nvSpPr>
        <xdr:cNvPr id="189" name="フローチャート: 判断 188"/>
        <xdr:cNvSpPr/>
      </xdr:nvSpPr>
      <xdr:spPr>
        <a:xfrm>
          <a:off x="1968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159566</xdr:rowOff>
    </xdr:from>
    <xdr:ext cx="599010" cy="259045"/>
    <xdr:sp macro="" textlink="">
      <xdr:nvSpPr>
        <xdr:cNvPr id="190" name="テキスト ボックス 189"/>
        <xdr:cNvSpPr txBox="1"/>
      </xdr:nvSpPr>
      <xdr:spPr>
        <a:xfrm>
          <a:off x="1719795" y="1318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138601</xdr:rowOff>
    </xdr:from>
    <xdr:to>
      <xdr:col>6</xdr:col>
      <xdr:colOff>38100</xdr:colOff>
      <xdr:row>77</xdr:row>
      <xdr:rowOff>68751</xdr:rowOff>
    </xdr:to>
    <xdr:sp macro="" textlink="">
      <xdr:nvSpPr>
        <xdr:cNvPr id="191" name="フローチャート: 判断 190"/>
        <xdr:cNvSpPr/>
      </xdr:nvSpPr>
      <xdr:spPr>
        <a:xfrm>
          <a:off x="1079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59878</xdr:rowOff>
    </xdr:from>
    <xdr:ext cx="599010" cy="259045"/>
    <xdr:sp macro="" textlink="">
      <xdr:nvSpPr>
        <xdr:cNvPr id="192" name="テキスト ボックス 191"/>
        <xdr:cNvSpPr txBox="1"/>
      </xdr:nvSpPr>
      <xdr:spPr>
        <a:xfrm>
          <a:off x="830795" y="1326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28187</xdr:rowOff>
    </xdr:from>
    <xdr:to>
      <xdr:col>24</xdr:col>
      <xdr:colOff>114300</xdr:colOff>
      <xdr:row>75</xdr:row>
      <xdr:rowOff>129787</xdr:rowOff>
    </xdr:to>
    <xdr:sp macro="" textlink="">
      <xdr:nvSpPr>
        <xdr:cNvPr id="198" name="楕円 197"/>
        <xdr:cNvSpPr/>
      </xdr:nvSpPr>
      <xdr:spPr>
        <a:xfrm>
          <a:off x="4584700" y="1288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51064</xdr:rowOff>
    </xdr:from>
    <xdr:ext cx="599010" cy="259045"/>
    <xdr:sp macro="" textlink="">
      <xdr:nvSpPr>
        <xdr:cNvPr id="199" name="民生費該当値テキスト"/>
        <xdr:cNvSpPr txBox="1"/>
      </xdr:nvSpPr>
      <xdr:spPr>
        <a:xfrm>
          <a:off x="4686300" y="1273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154,187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2012</xdr:rowOff>
    </xdr:from>
    <xdr:to>
      <xdr:col>20</xdr:col>
      <xdr:colOff>38100</xdr:colOff>
      <xdr:row>76</xdr:row>
      <xdr:rowOff>103612</xdr:rowOff>
    </xdr:to>
    <xdr:sp macro="" textlink="">
      <xdr:nvSpPr>
        <xdr:cNvPr id="200" name="楕円 199"/>
        <xdr:cNvSpPr/>
      </xdr:nvSpPr>
      <xdr:spPr>
        <a:xfrm>
          <a:off x="3746500" y="130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120140</xdr:rowOff>
    </xdr:from>
    <xdr:ext cx="599010" cy="259045"/>
    <xdr:sp macro="" textlink="">
      <xdr:nvSpPr>
        <xdr:cNvPr id="201" name="テキスト ボックス 200"/>
        <xdr:cNvSpPr txBox="1"/>
      </xdr:nvSpPr>
      <xdr:spPr>
        <a:xfrm>
          <a:off x="3497795" y="1280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125305</xdr:rowOff>
    </xdr:from>
    <xdr:to>
      <xdr:col>15</xdr:col>
      <xdr:colOff>101600</xdr:colOff>
      <xdr:row>76</xdr:row>
      <xdr:rowOff>55454</xdr:rowOff>
    </xdr:to>
    <xdr:sp macro="" textlink="">
      <xdr:nvSpPr>
        <xdr:cNvPr id="202" name="楕円 201"/>
        <xdr:cNvSpPr/>
      </xdr:nvSpPr>
      <xdr:spPr>
        <a:xfrm>
          <a:off x="2857500" y="129840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71982</xdr:rowOff>
    </xdr:from>
    <xdr:ext cx="599010" cy="259045"/>
    <xdr:sp macro="" textlink="">
      <xdr:nvSpPr>
        <xdr:cNvPr id="203" name="テキスト ボックス 202"/>
        <xdr:cNvSpPr txBox="1"/>
      </xdr:nvSpPr>
      <xdr:spPr>
        <a:xfrm>
          <a:off x="2608795" y="1275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149,089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17768</xdr:rowOff>
    </xdr:from>
    <xdr:to>
      <xdr:col>10</xdr:col>
      <xdr:colOff>165100</xdr:colOff>
      <xdr:row>76</xdr:row>
      <xdr:rowOff>119368</xdr:rowOff>
    </xdr:to>
    <xdr:sp macro="" textlink="">
      <xdr:nvSpPr>
        <xdr:cNvPr id="204" name="楕円 203"/>
        <xdr:cNvSpPr/>
      </xdr:nvSpPr>
      <xdr:spPr>
        <a:xfrm>
          <a:off x="1968500" y="130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135894</xdr:rowOff>
    </xdr:from>
    <xdr:ext cx="599010" cy="259045"/>
    <xdr:sp macro="" textlink="">
      <xdr:nvSpPr>
        <xdr:cNvPr id="205" name="テキスト ボックス 204"/>
        <xdr:cNvSpPr txBox="1"/>
      </xdr:nvSpPr>
      <xdr:spPr>
        <a:xfrm>
          <a:off x="1719795" y="1282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145,734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37770</xdr:rowOff>
    </xdr:from>
    <xdr:to>
      <xdr:col>6</xdr:col>
      <xdr:colOff>38100</xdr:colOff>
      <xdr:row>76</xdr:row>
      <xdr:rowOff>139370</xdr:rowOff>
    </xdr:to>
    <xdr:sp macro="" textlink="">
      <xdr:nvSpPr>
        <xdr:cNvPr id="206" name="楕円 205"/>
        <xdr:cNvSpPr/>
      </xdr:nvSpPr>
      <xdr:spPr>
        <a:xfrm>
          <a:off x="1079500" y="1306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155897</xdr:rowOff>
    </xdr:from>
    <xdr:ext cx="599010" cy="259045"/>
    <xdr:sp macro="" textlink="">
      <xdr:nvSpPr>
        <xdr:cNvPr id="207" name="テキスト ボックス 206"/>
        <xdr:cNvSpPr txBox="1"/>
      </xdr:nvSpPr>
      <xdr:spPr>
        <a:xfrm>
          <a:off x="830795" y="12843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144,684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24806</xdr:rowOff>
    </xdr:from>
    <xdr:to>
      <xdr:col>24</xdr:col>
      <xdr:colOff>62865</xdr:colOff>
      <xdr:row>98</xdr:row>
      <xdr:rowOff>86779</xdr:rowOff>
    </xdr:to>
    <xdr:cxnSp macro="">
      <xdr:nvCxnSpPr>
        <xdr:cNvPr id="230" name="直線コネクタ 229"/>
        <xdr:cNvCxnSpPr/>
      </xdr:nvCxnSpPr>
      <xdr:spPr>
        <a:xfrm flipV="1">
          <a:off x="4633595" y="15455306"/>
          <a:ext cx="1270" cy="1433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90606</xdr:rowOff>
    </xdr:from>
    <xdr:ext cx="534377" cy="259045"/>
    <xdr:sp macro="" textlink="">
      <xdr:nvSpPr>
        <xdr:cNvPr id="231" name="衛生費最小値テキスト"/>
        <xdr:cNvSpPr txBox="1"/>
      </xdr:nvSpPr>
      <xdr:spPr>
        <a:xfrm>
          <a:off x="4686300" y="1689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86779</xdr:rowOff>
    </xdr:from>
    <xdr:to>
      <xdr:col>24</xdr:col>
      <xdr:colOff>152400</xdr:colOff>
      <xdr:row>98</xdr:row>
      <xdr:rowOff>86779</xdr:rowOff>
    </xdr:to>
    <xdr:cxnSp macro="">
      <xdr:nvCxnSpPr>
        <xdr:cNvPr id="232" name="直線コネクタ 231"/>
        <xdr:cNvCxnSpPr/>
      </xdr:nvCxnSpPr>
      <xdr:spPr>
        <a:xfrm>
          <a:off x="4546600" y="1688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142933</xdr:rowOff>
    </xdr:from>
    <xdr:ext cx="534377" cy="259045"/>
    <xdr:sp macro="" textlink="">
      <xdr:nvSpPr>
        <xdr:cNvPr id="233" name="衛生費最大値テキスト"/>
        <xdr:cNvSpPr txBox="1"/>
      </xdr:nvSpPr>
      <xdr:spPr>
        <a:xfrm>
          <a:off x="4686300" y="152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85,026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90</xdr:row>
      <xdr:rowOff>24806</xdr:rowOff>
    </xdr:from>
    <xdr:to>
      <xdr:col>24</xdr:col>
      <xdr:colOff>152400</xdr:colOff>
      <xdr:row>90</xdr:row>
      <xdr:rowOff>24806</xdr:rowOff>
    </xdr:to>
    <xdr:cxnSp macro="">
      <xdr:nvCxnSpPr>
        <xdr:cNvPr id="234" name="直線コネクタ 233"/>
        <xdr:cNvCxnSpPr/>
      </xdr:nvCxnSpPr>
      <xdr:spPr>
        <a:xfrm>
          <a:off x="4546600" y="1545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14267</xdr:rowOff>
    </xdr:from>
    <xdr:to>
      <xdr:col>24</xdr:col>
      <xdr:colOff>63500</xdr:colOff>
      <xdr:row>98</xdr:row>
      <xdr:rowOff>26383</xdr:rowOff>
    </xdr:to>
    <xdr:cxnSp macro="">
      <xdr:nvCxnSpPr>
        <xdr:cNvPr id="235" name="直線コネクタ 234"/>
        <xdr:cNvCxnSpPr/>
      </xdr:nvCxnSpPr>
      <xdr:spPr>
        <a:xfrm>
          <a:off x="3797300" y="16816367"/>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95273</xdr:rowOff>
    </xdr:from>
    <xdr:ext cx="534377" cy="259045"/>
    <xdr:sp macro="" textlink="">
      <xdr:nvSpPr>
        <xdr:cNvPr id="236" name="衛生費平均値テキスト"/>
        <xdr:cNvSpPr txBox="1"/>
      </xdr:nvSpPr>
      <xdr:spPr>
        <a:xfrm>
          <a:off x="4686300" y="16383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72396</xdr:rowOff>
    </xdr:from>
    <xdr:to>
      <xdr:col>24</xdr:col>
      <xdr:colOff>114300</xdr:colOff>
      <xdr:row>97</xdr:row>
      <xdr:rowOff>2546</xdr:rowOff>
    </xdr:to>
    <xdr:sp macro="" textlink="">
      <xdr:nvSpPr>
        <xdr:cNvPr id="237" name="フローチャート: 判断 236"/>
        <xdr:cNvSpPr/>
      </xdr:nvSpPr>
      <xdr:spPr>
        <a:xfrm>
          <a:off x="4584700" y="16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14267</xdr:rowOff>
    </xdr:from>
    <xdr:to>
      <xdr:col>19</xdr:col>
      <xdr:colOff>177800</xdr:colOff>
      <xdr:row>98</xdr:row>
      <xdr:rowOff>48214</xdr:rowOff>
    </xdr:to>
    <xdr:cxnSp macro="">
      <xdr:nvCxnSpPr>
        <xdr:cNvPr id="238" name="直線コネクタ 237"/>
        <xdr:cNvCxnSpPr/>
      </xdr:nvCxnSpPr>
      <xdr:spPr>
        <a:xfrm flipV="1">
          <a:off x="2908300" y="16816367"/>
          <a:ext cx="8890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149433</xdr:rowOff>
    </xdr:from>
    <xdr:to>
      <xdr:col>20</xdr:col>
      <xdr:colOff>38100</xdr:colOff>
      <xdr:row>97</xdr:row>
      <xdr:rowOff>79583</xdr:rowOff>
    </xdr:to>
    <xdr:sp macro="" textlink="">
      <xdr:nvSpPr>
        <xdr:cNvPr id="239" name="フローチャート: 判断 238"/>
        <xdr:cNvSpPr/>
      </xdr:nvSpPr>
      <xdr:spPr>
        <a:xfrm>
          <a:off x="3746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96110</xdr:rowOff>
    </xdr:from>
    <xdr:ext cx="534377" cy="259045"/>
    <xdr:sp macro="" textlink="">
      <xdr:nvSpPr>
        <xdr:cNvPr id="240" name="テキスト ボックス 239"/>
        <xdr:cNvSpPr txBox="1"/>
      </xdr:nvSpPr>
      <xdr:spPr>
        <a:xfrm>
          <a:off x="3530111" y="1638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37767</xdr:rowOff>
    </xdr:from>
    <xdr:to>
      <xdr:col>15</xdr:col>
      <xdr:colOff>50800</xdr:colOff>
      <xdr:row>98</xdr:row>
      <xdr:rowOff>48214</xdr:rowOff>
    </xdr:to>
    <xdr:cxnSp macro="">
      <xdr:nvCxnSpPr>
        <xdr:cNvPr id="241" name="直線コネクタ 240"/>
        <xdr:cNvCxnSpPr/>
      </xdr:nvCxnSpPr>
      <xdr:spPr>
        <a:xfrm>
          <a:off x="2019300" y="16839867"/>
          <a:ext cx="8890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165756</xdr:rowOff>
    </xdr:from>
    <xdr:to>
      <xdr:col>15</xdr:col>
      <xdr:colOff>101600</xdr:colOff>
      <xdr:row>97</xdr:row>
      <xdr:rowOff>95906</xdr:rowOff>
    </xdr:to>
    <xdr:sp macro="" textlink="">
      <xdr:nvSpPr>
        <xdr:cNvPr id="242" name="フローチャート: 判断 241"/>
        <xdr:cNvSpPr/>
      </xdr:nvSpPr>
      <xdr:spPr>
        <a:xfrm>
          <a:off x="2857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112433</xdr:rowOff>
    </xdr:from>
    <xdr:ext cx="534377" cy="259045"/>
    <xdr:sp macro="" textlink="">
      <xdr:nvSpPr>
        <xdr:cNvPr id="243" name="テキスト ボックス 242"/>
        <xdr:cNvSpPr txBox="1"/>
      </xdr:nvSpPr>
      <xdr:spPr>
        <a:xfrm>
          <a:off x="2641111" y="164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37767</xdr:rowOff>
    </xdr:from>
    <xdr:to>
      <xdr:col>10</xdr:col>
      <xdr:colOff>114300</xdr:colOff>
      <xdr:row>98</xdr:row>
      <xdr:rowOff>49288</xdr:rowOff>
    </xdr:to>
    <xdr:cxnSp macro="">
      <xdr:nvCxnSpPr>
        <xdr:cNvPr id="244" name="直線コネクタ 243"/>
        <xdr:cNvCxnSpPr/>
      </xdr:nvCxnSpPr>
      <xdr:spPr>
        <a:xfrm flipV="1">
          <a:off x="1130300" y="16839867"/>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152085</xdr:rowOff>
    </xdr:from>
    <xdr:to>
      <xdr:col>10</xdr:col>
      <xdr:colOff>165100</xdr:colOff>
      <xdr:row>97</xdr:row>
      <xdr:rowOff>82235</xdr:rowOff>
    </xdr:to>
    <xdr:sp macro="" textlink="">
      <xdr:nvSpPr>
        <xdr:cNvPr id="245" name="フローチャート: 判断 244"/>
        <xdr:cNvSpPr/>
      </xdr:nvSpPr>
      <xdr:spPr>
        <a:xfrm>
          <a:off x="19685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98762</xdr:rowOff>
    </xdr:from>
    <xdr:ext cx="534377" cy="259045"/>
    <xdr:sp macro="" textlink="">
      <xdr:nvSpPr>
        <xdr:cNvPr id="246" name="テキスト ボックス 245"/>
        <xdr:cNvSpPr txBox="1"/>
      </xdr:nvSpPr>
      <xdr:spPr>
        <a:xfrm>
          <a:off x="1752111" y="1638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12182</xdr:rowOff>
    </xdr:from>
    <xdr:to>
      <xdr:col>6</xdr:col>
      <xdr:colOff>38100</xdr:colOff>
      <xdr:row>97</xdr:row>
      <xdr:rowOff>113782</xdr:rowOff>
    </xdr:to>
    <xdr:sp macro="" textlink="">
      <xdr:nvSpPr>
        <xdr:cNvPr id="247" name="フローチャート: 判断 246"/>
        <xdr:cNvSpPr/>
      </xdr:nvSpPr>
      <xdr:spPr>
        <a:xfrm>
          <a:off x="1079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130309</xdr:rowOff>
    </xdr:from>
    <xdr:ext cx="534377" cy="259045"/>
    <xdr:sp macro="" textlink="">
      <xdr:nvSpPr>
        <xdr:cNvPr id="248" name="テキスト ボックス 247"/>
        <xdr:cNvSpPr txBox="1"/>
      </xdr:nvSpPr>
      <xdr:spPr>
        <a:xfrm>
          <a:off x="863111" y="164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147033</xdr:rowOff>
    </xdr:from>
    <xdr:to>
      <xdr:col>24</xdr:col>
      <xdr:colOff>114300</xdr:colOff>
      <xdr:row>98</xdr:row>
      <xdr:rowOff>77183</xdr:rowOff>
    </xdr:to>
    <xdr:sp macro="" textlink="">
      <xdr:nvSpPr>
        <xdr:cNvPr id="254" name="楕円 253"/>
        <xdr:cNvSpPr/>
      </xdr:nvSpPr>
      <xdr:spPr>
        <a:xfrm>
          <a:off x="4584700" y="1677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61960</xdr:rowOff>
    </xdr:from>
    <xdr:ext cx="534377" cy="259045"/>
    <xdr:sp macro="" textlink="">
      <xdr:nvSpPr>
        <xdr:cNvPr id="255" name="衛生費該当値テキスト"/>
        <xdr:cNvSpPr txBox="1"/>
      </xdr:nvSpPr>
      <xdr:spPr>
        <a:xfrm>
          <a:off x="4686300" y="1669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24,957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134917</xdr:rowOff>
    </xdr:from>
    <xdr:to>
      <xdr:col>20</xdr:col>
      <xdr:colOff>38100</xdr:colOff>
      <xdr:row>98</xdr:row>
      <xdr:rowOff>65067</xdr:rowOff>
    </xdr:to>
    <xdr:sp macro="" textlink="">
      <xdr:nvSpPr>
        <xdr:cNvPr id="256" name="楕円 255"/>
        <xdr:cNvSpPr/>
      </xdr:nvSpPr>
      <xdr:spPr>
        <a:xfrm>
          <a:off x="3746500" y="1676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56194</xdr:rowOff>
    </xdr:from>
    <xdr:ext cx="534377" cy="259045"/>
    <xdr:sp macro="" textlink="">
      <xdr:nvSpPr>
        <xdr:cNvPr id="257" name="テキスト ボックス 256"/>
        <xdr:cNvSpPr txBox="1"/>
      </xdr:nvSpPr>
      <xdr:spPr>
        <a:xfrm>
          <a:off x="3530111" y="1685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168864</xdr:rowOff>
    </xdr:from>
    <xdr:to>
      <xdr:col>15</xdr:col>
      <xdr:colOff>101600</xdr:colOff>
      <xdr:row>98</xdr:row>
      <xdr:rowOff>99014</xdr:rowOff>
    </xdr:to>
    <xdr:sp macro="" textlink="">
      <xdr:nvSpPr>
        <xdr:cNvPr id="258" name="楕円 257"/>
        <xdr:cNvSpPr/>
      </xdr:nvSpPr>
      <xdr:spPr>
        <a:xfrm>
          <a:off x="2857500" y="167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90141</xdr:rowOff>
    </xdr:from>
    <xdr:ext cx="534377" cy="259045"/>
    <xdr:sp macro="" textlink="">
      <xdr:nvSpPr>
        <xdr:cNvPr id="259" name="テキスト ボックス 258"/>
        <xdr:cNvSpPr txBox="1"/>
      </xdr:nvSpPr>
      <xdr:spPr>
        <a:xfrm>
          <a:off x="2641111" y="1689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158417</xdr:rowOff>
    </xdr:from>
    <xdr:to>
      <xdr:col>10</xdr:col>
      <xdr:colOff>165100</xdr:colOff>
      <xdr:row>98</xdr:row>
      <xdr:rowOff>88567</xdr:rowOff>
    </xdr:to>
    <xdr:sp macro="" textlink="">
      <xdr:nvSpPr>
        <xdr:cNvPr id="260" name="楕円 259"/>
        <xdr:cNvSpPr/>
      </xdr:nvSpPr>
      <xdr:spPr>
        <a:xfrm>
          <a:off x="1968500" y="1678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79694</xdr:rowOff>
    </xdr:from>
    <xdr:ext cx="534377" cy="259045"/>
    <xdr:sp macro="" textlink="">
      <xdr:nvSpPr>
        <xdr:cNvPr id="261" name="テキスト ボックス 260"/>
        <xdr:cNvSpPr txBox="1"/>
      </xdr:nvSpPr>
      <xdr:spPr>
        <a:xfrm>
          <a:off x="1752111" y="168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24,459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169938</xdr:rowOff>
    </xdr:from>
    <xdr:to>
      <xdr:col>6</xdr:col>
      <xdr:colOff>38100</xdr:colOff>
      <xdr:row>98</xdr:row>
      <xdr:rowOff>100088</xdr:rowOff>
    </xdr:to>
    <xdr:sp macro="" textlink="">
      <xdr:nvSpPr>
        <xdr:cNvPr id="262" name="楕円 261"/>
        <xdr:cNvSpPr/>
      </xdr:nvSpPr>
      <xdr:spPr>
        <a:xfrm>
          <a:off x="1079500" y="1680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91215</xdr:rowOff>
    </xdr:from>
    <xdr:ext cx="534377" cy="259045"/>
    <xdr:sp macro="" textlink="">
      <xdr:nvSpPr>
        <xdr:cNvPr id="263" name="テキスト ボックス 262"/>
        <xdr:cNvSpPr txBox="1"/>
      </xdr:nvSpPr>
      <xdr:spPr>
        <a:xfrm>
          <a:off x="863111" y="1689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64262</xdr:rowOff>
    </xdr:from>
    <xdr:to>
      <xdr:col>54</xdr:col>
      <xdr:colOff>189865</xdr:colOff>
      <xdr:row>38</xdr:row>
      <xdr:rowOff>162941</xdr:rowOff>
    </xdr:to>
    <xdr:cxnSp macro="">
      <xdr:nvCxnSpPr>
        <xdr:cNvPr id="287" name="直線コネクタ 286"/>
        <xdr:cNvCxnSpPr/>
      </xdr:nvCxnSpPr>
      <xdr:spPr>
        <a:xfrm flipV="1">
          <a:off x="10475595" y="5379212"/>
          <a:ext cx="1270" cy="129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166768</xdr:rowOff>
    </xdr:from>
    <xdr:ext cx="378565" cy="259045"/>
    <xdr:sp macro="" textlink="">
      <xdr:nvSpPr>
        <xdr:cNvPr id="288" name="労働費最小値テキスト"/>
        <xdr:cNvSpPr txBox="1"/>
      </xdr:nvSpPr>
      <xdr:spPr>
        <a:xfrm>
          <a:off x="10528300"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162941</xdr:rowOff>
    </xdr:from>
    <xdr:to>
      <xdr:col>55</xdr:col>
      <xdr:colOff>88900</xdr:colOff>
      <xdr:row>38</xdr:row>
      <xdr:rowOff>162941</xdr:rowOff>
    </xdr:to>
    <xdr:cxnSp macro="">
      <xdr:nvCxnSpPr>
        <xdr:cNvPr id="289" name="直線コネクタ 288"/>
        <xdr:cNvCxnSpPr/>
      </xdr:nvCxnSpPr>
      <xdr:spPr>
        <a:xfrm>
          <a:off x="10388600" y="66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10939</xdr:rowOff>
    </xdr:from>
    <xdr:ext cx="469744" cy="259045"/>
    <xdr:sp macro="" textlink="">
      <xdr:nvSpPr>
        <xdr:cNvPr id="290" name="労働費最大値テキスト"/>
        <xdr:cNvSpPr txBox="1"/>
      </xdr:nvSpPr>
      <xdr:spPr>
        <a:xfrm>
          <a:off x="10528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3,548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31</xdr:row>
      <xdr:rowOff>64262</xdr:rowOff>
    </xdr:from>
    <xdr:to>
      <xdr:col>55</xdr:col>
      <xdr:colOff>88900</xdr:colOff>
      <xdr:row>31</xdr:row>
      <xdr:rowOff>64262</xdr:rowOff>
    </xdr:to>
    <xdr:cxnSp macro="">
      <xdr:nvCxnSpPr>
        <xdr:cNvPr id="291" name="直線コネクタ 290"/>
        <xdr:cNvCxnSpPr/>
      </xdr:nvCxnSpPr>
      <xdr:spPr>
        <a:xfrm>
          <a:off x="10388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86360</xdr:rowOff>
    </xdr:from>
    <xdr:to>
      <xdr:col>55</xdr:col>
      <xdr:colOff>0</xdr:colOff>
      <xdr:row>38</xdr:row>
      <xdr:rowOff>98552</xdr:rowOff>
    </xdr:to>
    <xdr:cxnSp macro="">
      <xdr:nvCxnSpPr>
        <xdr:cNvPr id="292" name="直線コネクタ 291"/>
        <xdr:cNvCxnSpPr/>
      </xdr:nvCxnSpPr>
      <xdr:spPr>
        <a:xfrm>
          <a:off x="9639300" y="6601460"/>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52341</xdr:rowOff>
    </xdr:from>
    <xdr:ext cx="378565" cy="259045"/>
    <xdr:sp macro="" textlink="">
      <xdr:nvSpPr>
        <xdr:cNvPr id="293" name="労働費平均値テキスト"/>
        <xdr:cNvSpPr txBox="1"/>
      </xdr:nvSpPr>
      <xdr:spPr>
        <a:xfrm>
          <a:off x="10528300" y="62245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29464</xdr:rowOff>
    </xdr:from>
    <xdr:to>
      <xdr:col>55</xdr:col>
      <xdr:colOff>50800</xdr:colOff>
      <xdr:row>37</xdr:row>
      <xdr:rowOff>131064</xdr:rowOff>
    </xdr:to>
    <xdr:sp macro="" textlink="">
      <xdr:nvSpPr>
        <xdr:cNvPr id="294" name="フローチャート: 判断 293"/>
        <xdr:cNvSpPr/>
      </xdr:nvSpPr>
      <xdr:spPr>
        <a:xfrm>
          <a:off x="104267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86360</xdr:rowOff>
    </xdr:from>
    <xdr:to>
      <xdr:col>50</xdr:col>
      <xdr:colOff>114300</xdr:colOff>
      <xdr:row>38</xdr:row>
      <xdr:rowOff>93599</xdr:rowOff>
    </xdr:to>
    <xdr:cxnSp macro="">
      <xdr:nvCxnSpPr>
        <xdr:cNvPr id="295" name="直線コネクタ 294"/>
        <xdr:cNvCxnSpPr/>
      </xdr:nvCxnSpPr>
      <xdr:spPr>
        <a:xfrm flipV="1">
          <a:off x="8750300" y="660146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162814</xdr:rowOff>
    </xdr:from>
    <xdr:to>
      <xdr:col>50</xdr:col>
      <xdr:colOff>165100</xdr:colOff>
      <xdr:row>37</xdr:row>
      <xdr:rowOff>92964</xdr:rowOff>
    </xdr:to>
    <xdr:sp macro="" textlink="">
      <xdr:nvSpPr>
        <xdr:cNvPr id="296" name="フローチャート: 判断 295"/>
        <xdr:cNvSpPr/>
      </xdr:nvSpPr>
      <xdr:spPr>
        <a:xfrm>
          <a:off x="9588500" y="63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109491</xdr:rowOff>
    </xdr:from>
    <xdr:ext cx="378565" cy="259045"/>
    <xdr:sp macro="" textlink="">
      <xdr:nvSpPr>
        <xdr:cNvPr id="297" name="テキスト ボックス 296"/>
        <xdr:cNvSpPr txBox="1"/>
      </xdr:nvSpPr>
      <xdr:spPr>
        <a:xfrm>
          <a:off x="9450017" y="611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78740</xdr:rowOff>
    </xdr:from>
    <xdr:to>
      <xdr:col>45</xdr:col>
      <xdr:colOff>177800</xdr:colOff>
      <xdr:row>38</xdr:row>
      <xdr:rowOff>93599</xdr:rowOff>
    </xdr:to>
    <xdr:cxnSp macro="">
      <xdr:nvCxnSpPr>
        <xdr:cNvPr id="298" name="直線コネクタ 297"/>
        <xdr:cNvCxnSpPr/>
      </xdr:nvCxnSpPr>
      <xdr:spPr>
        <a:xfrm>
          <a:off x="7861300" y="6593840"/>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136525</xdr:rowOff>
    </xdr:from>
    <xdr:to>
      <xdr:col>46</xdr:col>
      <xdr:colOff>38100</xdr:colOff>
      <xdr:row>37</xdr:row>
      <xdr:rowOff>66675</xdr:rowOff>
    </xdr:to>
    <xdr:sp macro="" textlink="">
      <xdr:nvSpPr>
        <xdr:cNvPr id="299" name="フローチャート: 判断 298"/>
        <xdr:cNvSpPr/>
      </xdr:nvSpPr>
      <xdr:spPr>
        <a:xfrm>
          <a:off x="86995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83202</xdr:rowOff>
    </xdr:from>
    <xdr:ext cx="378565" cy="259045"/>
    <xdr:sp macro="" textlink="">
      <xdr:nvSpPr>
        <xdr:cNvPr id="300" name="テキスト ボックス 299"/>
        <xdr:cNvSpPr txBox="1"/>
      </xdr:nvSpPr>
      <xdr:spPr>
        <a:xfrm>
          <a:off x="8561017" y="6083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78740</xdr:rowOff>
    </xdr:from>
    <xdr:to>
      <xdr:col>41</xdr:col>
      <xdr:colOff>50800</xdr:colOff>
      <xdr:row>38</xdr:row>
      <xdr:rowOff>91694</xdr:rowOff>
    </xdr:to>
    <xdr:cxnSp macro="">
      <xdr:nvCxnSpPr>
        <xdr:cNvPr id="301" name="直線コネクタ 300"/>
        <xdr:cNvCxnSpPr/>
      </xdr:nvCxnSpPr>
      <xdr:spPr>
        <a:xfrm flipV="1">
          <a:off x="6972300" y="6593840"/>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90805</xdr:rowOff>
    </xdr:from>
    <xdr:to>
      <xdr:col>41</xdr:col>
      <xdr:colOff>101600</xdr:colOff>
      <xdr:row>37</xdr:row>
      <xdr:rowOff>20955</xdr:rowOff>
    </xdr:to>
    <xdr:sp macro="" textlink="">
      <xdr:nvSpPr>
        <xdr:cNvPr id="302" name="フローチャート: 判断 301"/>
        <xdr:cNvSpPr/>
      </xdr:nvSpPr>
      <xdr:spPr>
        <a:xfrm>
          <a:off x="78105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37482</xdr:rowOff>
    </xdr:from>
    <xdr:ext cx="469744" cy="259045"/>
    <xdr:sp macro="" textlink="">
      <xdr:nvSpPr>
        <xdr:cNvPr id="303" name="テキスト ボックス 302"/>
        <xdr:cNvSpPr txBox="1"/>
      </xdr:nvSpPr>
      <xdr:spPr>
        <a:xfrm>
          <a:off x="7626428" y="603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158242</xdr:rowOff>
    </xdr:from>
    <xdr:to>
      <xdr:col>36</xdr:col>
      <xdr:colOff>165100</xdr:colOff>
      <xdr:row>36</xdr:row>
      <xdr:rowOff>88392</xdr:rowOff>
    </xdr:to>
    <xdr:sp macro="" textlink="">
      <xdr:nvSpPr>
        <xdr:cNvPr id="304" name="フローチャート: 判断 303"/>
        <xdr:cNvSpPr/>
      </xdr:nvSpPr>
      <xdr:spPr>
        <a:xfrm>
          <a:off x="6921500" y="615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104919</xdr:rowOff>
    </xdr:from>
    <xdr:ext cx="469744" cy="259045"/>
    <xdr:sp macro="" textlink="">
      <xdr:nvSpPr>
        <xdr:cNvPr id="305" name="テキスト ボックス 304"/>
        <xdr:cNvSpPr txBox="1"/>
      </xdr:nvSpPr>
      <xdr:spPr>
        <a:xfrm>
          <a:off x="6737428" y="593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47752</xdr:rowOff>
    </xdr:from>
    <xdr:to>
      <xdr:col>55</xdr:col>
      <xdr:colOff>50800</xdr:colOff>
      <xdr:row>38</xdr:row>
      <xdr:rowOff>149352</xdr:rowOff>
    </xdr:to>
    <xdr:sp macro="" textlink="">
      <xdr:nvSpPr>
        <xdr:cNvPr id="311" name="楕円 310"/>
        <xdr:cNvSpPr/>
      </xdr:nvSpPr>
      <xdr:spPr>
        <a:xfrm>
          <a:off x="104267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134129</xdr:rowOff>
    </xdr:from>
    <xdr:ext cx="378565" cy="259045"/>
    <xdr:sp macro="" textlink="">
      <xdr:nvSpPr>
        <xdr:cNvPr id="312" name="労働費該当値テキスト"/>
        <xdr:cNvSpPr txBox="1"/>
      </xdr:nvSpPr>
      <xdr:spPr>
        <a:xfrm>
          <a:off x="10528300" y="6477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35560</xdr:rowOff>
    </xdr:from>
    <xdr:to>
      <xdr:col>50</xdr:col>
      <xdr:colOff>165100</xdr:colOff>
      <xdr:row>38</xdr:row>
      <xdr:rowOff>137160</xdr:rowOff>
    </xdr:to>
    <xdr:sp macro="" textlink="">
      <xdr:nvSpPr>
        <xdr:cNvPr id="313" name="楕円 312"/>
        <xdr:cNvSpPr/>
      </xdr:nvSpPr>
      <xdr:spPr>
        <a:xfrm>
          <a:off x="9588500" y="65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128287</xdr:rowOff>
    </xdr:from>
    <xdr:ext cx="378565" cy="259045"/>
    <xdr:sp macro="" textlink="">
      <xdr:nvSpPr>
        <xdr:cNvPr id="314" name="テキスト ボックス 313"/>
        <xdr:cNvSpPr txBox="1"/>
      </xdr:nvSpPr>
      <xdr:spPr>
        <a:xfrm>
          <a:off x="9450017" y="6643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42799</xdr:rowOff>
    </xdr:from>
    <xdr:to>
      <xdr:col>46</xdr:col>
      <xdr:colOff>38100</xdr:colOff>
      <xdr:row>38</xdr:row>
      <xdr:rowOff>144399</xdr:rowOff>
    </xdr:to>
    <xdr:sp macro="" textlink="">
      <xdr:nvSpPr>
        <xdr:cNvPr id="315" name="楕円 314"/>
        <xdr:cNvSpPr/>
      </xdr:nvSpPr>
      <xdr:spPr>
        <a:xfrm>
          <a:off x="8699500" y="65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135526</xdr:rowOff>
    </xdr:from>
    <xdr:ext cx="378565" cy="259045"/>
    <xdr:sp macro="" textlink="">
      <xdr:nvSpPr>
        <xdr:cNvPr id="316" name="テキスト ボックス 315"/>
        <xdr:cNvSpPr txBox="1"/>
      </xdr:nvSpPr>
      <xdr:spPr>
        <a:xfrm>
          <a:off x="8561017" y="6650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27940</xdr:rowOff>
    </xdr:from>
    <xdr:to>
      <xdr:col>41</xdr:col>
      <xdr:colOff>101600</xdr:colOff>
      <xdr:row>38</xdr:row>
      <xdr:rowOff>129540</xdr:rowOff>
    </xdr:to>
    <xdr:sp macro="" textlink="">
      <xdr:nvSpPr>
        <xdr:cNvPr id="317" name="楕円 316"/>
        <xdr:cNvSpPr/>
      </xdr:nvSpPr>
      <xdr:spPr>
        <a:xfrm>
          <a:off x="7810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120667</xdr:rowOff>
    </xdr:from>
    <xdr:ext cx="378565" cy="259045"/>
    <xdr:sp macro="" textlink="">
      <xdr:nvSpPr>
        <xdr:cNvPr id="318" name="テキスト ボックス 317"/>
        <xdr:cNvSpPr txBox="1"/>
      </xdr:nvSpPr>
      <xdr:spPr>
        <a:xfrm>
          <a:off x="7672017" y="6635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40894</xdr:rowOff>
    </xdr:from>
    <xdr:to>
      <xdr:col>36</xdr:col>
      <xdr:colOff>165100</xdr:colOff>
      <xdr:row>38</xdr:row>
      <xdr:rowOff>142494</xdr:rowOff>
    </xdr:to>
    <xdr:sp macro="" textlink="">
      <xdr:nvSpPr>
        <xdr:cNvPr id="319" name="楕円 318"/>
        <xdr:cNvSpPr/>
      </xdr:nvSpPr>
      <xdr:spPr>
        <a:xfrm>
          <a:off x="6921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133621</xdr:rowOff>
    </xdr:from>
    <xdr:ext cx="378565" cy="259045"/>
    <xdr:sp macro="" textlink="">
      <xdr:nvSpPr>
        <xdr:cNvPr id="320" name="テキスト ボックス 319"/>
        <xdr:cNvSpPr txBox="1"/>
      </xdr:nvSpPr>
      <xdr:spPr>
        <a:xfrm>
          <a:off x="6783017" y="664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155519</xdr:rowOff>
    </xdr:from>
    <xdr:to>
      <xdr:col>54</xdr:col>
      <xdr:colOff>189865</xdr:colOff>
      <xdr:row>58</xdr:row>
      <xdr:rowOff>130876</xdr:rowOff>
    </xdr:to>
    <xdr:cxnSp macro="">
      <xdr:nvCxnSpPr>
        <xdr:cNvPr id="342" name="直線コネクタ 341"/>
        <xdr:cNvCxnSpPr/>
      </xdr:nvCxnSpPr>
      <xdr:spPr>
        <a:xfrm flipV="1">
          <a:off x="10475595" y="8899469"/>
          <a:ext cx="1270" cy="117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134703</xdr:rowOff>
    </xdr:from>
    <xdr:ext cx="378565" cy="259045"/>
    <xdr:sp macro="" textlink="">
      <xdr:nvSpPr>
        <xdr:cNvPr id="343" name="農林水産業費最小値テキスト"/>
        <xdr:cNvSpPr txBox="1"/>
      </xdr:nvSpPr>
      <xdr:spPr>
        <a:xfrm>
          <a:off x="10528300" y="10078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130876</xdr:rowOff>
    </xdr:from>
    <xdr:to>
      <xdr:col>55</xdr:col>
      <xdr:colOff>88900</xdr:colOff>
      <xdr:row>58</xdr:row>
      <xdr:rowOff>130876</xdr:rowOff>
    </xdr:to>
    <xdr:cxnSp macro="">
      <xdr:nvCxnSpPr>
        <xdr:cNvPr id="344" name="直線コネクタ 343"/>
        <xdr:cNvCxnSpPr/>
      </xdr:nvCxnSpPr>
      <xdr:spPr>
        <a:xfrm>
          <a:off x="10388600" y="10074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102196</xdr:rowOff>
    </xdr:from>
    <xdr:ext cx="534377" cy="259045"/>
    <xdr:sp macro="" textlink="">
      <xdr:nvSpPr>
        <xdr:cNvPr id="345" name="農林水産業費最大値テキスト"/>
        <xdr:cNvSpPr txBox="1"/>
      </xdr:nvSpPr>
      <xdr:spPr>
        <a:xfrm>
          <a:off x="10528300" y="867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25,904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51</xdr:row>
      <xdr:rowOff>155519</xdr:rowOff>
    </xdr:from>
    <xdr:to>
      <xdr:col>55</xdr:col>
      <xdr:colOff>88900</xdr:colOff>
      <xdr:row>51</xdr:row>
      <xdr:rowOff>155519</xdr:rowOff>
    </xdr:to>
    <xdr:cxnSp macro="">
      <xdr:nvCxnSpPr>
        <xdr:cNvPr id="346" name="直線コネクタ 345"/>
        <xdr:cNvCxnSpPr/>
      </xdr:nvCxnSpPr>
      <xdr:spPr>
        <a:xfrm>
          <a:off x="10388600" y="889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73634</xdr:rowOff>
    </xdr:from>
    <xdr:to>
      <xdr:col>55</xdr:col>
      <xdr:colOff>0</xdr:colOff>
      <xdr:row>58</xdr:row>
      <xdr:rowOff>77064</xdr:rowOff>
    </xdr:to>
    <xdr:cxnSp macro="">
      <xdr:nvCxnSpPr>
        <xdr:cNvPr id="347" name="直線コネクタ 346"/>
        <xdr:cNvCxnSpPr/>
      </xdr:nvCxnSpPr>
      <xdr:spPr>
        <a:xfrm flipV="1">
          <a:off x="9639300" y="10017734"/>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55313</xdr:rowOff>
    </xdr:from>
    <xdr:ext cx="469744" cy="259045"/>
    <xdr:sp macro="" textlink="">
      <xdr:nvSpPr>
        <xdr:cNvPr id="348" name="農林水産業費平均値テキスト"/>
        <xdr:cNvSpPr txBox="1"/>
      </xdr:nvSpPr>
      <xdr:spPr>
        <a:xfrm>
          <a:off x="10528300" y="965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32436</xdr:rowOff>
    </xdr:from>
    <xdr:to>
      <xdr:col>55</xdr:col>
      <xdr:colOff>50800</xdr:colOff>
      <xdr:row>57</xdr:row>
      <xdr:rowOff>134036</xdr:rowOff>
    </xdr:to>
    <xdr:sp macro="" textlink="">
      <xdr:nvSpPr>
        <xdr:cNvPr id="349" name="フローチャート: 判断 348"/>
        <xdr:cNvSpPr/>
      </xdr:nvSpPr>
      <xdr:spPr>
        <a:xfrm>
          <a:off x="104267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77064</xdr:rowOff>
    </xdr:from>
    <xdr:to>
      <xdr:col>50</xdr:col>
      <xdr:colOff>114300</xdr:colOff>
      <xdr:row>58</xdr:row>
      <xdr:rowOff>79121</xdr:rowOff>
    </xdr:to>
    <xdr:cxnSp macro="">
      <xdr:nvCxnSpPr>
        <xdr:cNvPr id="350" name="直線コネクタ 349"/>
        <xdr:cNvCxnSpPr/>
      </xdr:nvCxnSpPr>
      <xdr:spPr>
        <a:xfrm flipV="1">
          <a:off x="8750300" y="10021164"/>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23475</xdr:rowOff>
    </xdr:from>
    <xdr:to>
      <xdr:col>50</xdr:col>
      <xdr:colOff>165100</xdr:colOff>
      <xdr:row>57</xdr:row>
      <xdr:rowOff>125075</xdr:rowOff>
    </xdr:to>
    <xdr:sp macro="" textlink="">
      <xdr:nvSpPr>
        <xdr:cNvPr id="351" name="フローチャート: 判断 350"/>
        <xdr:cNvSpPr/>
      </xdr:nvSpPr>
      <xdr:spPr>
        <a:xfrm>
          <a:off x="9588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141602</xdr:rowOff>
    </xdr:from>
    <xdr:ext cx="469744" cy="259045"/>
    <xdr:sp macro="" textlink="">
      <xdr:nvSpPr>
        <xdr:cNvPr id="352" name="テキスト ボックス 351"/>
        <xdr:cNvSpPr txBox="1"/>
      </xdr:nvSpPr>
      <xdr:spPr>
        <a:xfrm>
          <a:off x="9404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79121</xdr:rowOff>
    </xdr:from>
    <xdr:to>
      <xdr:col>45</xdr:col>
      <xdr:colOff>177800</xdr:colOff>
      <xdr:row>58</xdr:row>
      <xdr:rowOff>88814</xdr:rowOff>
    </xdr:to>
    <xdr:cxnSp macro="">
      <xdr:nvCxnSpPr>
        <xdr:cNvPr id="353" name="直線コネクタ 352"/>
        <xdr:cNvCxnSpPr/>
      </xdr:nvCxnSpPr>
      <xdr:spPr>
        <a:xfrm flipV="1">
          <a:off x="7861300" y="10023221"/>
          <a:ext cx="8890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30835</xdr:rowOff>
    </xdr:from>
    <xdr:to>
      <xdr:col>46</xdr:col>
      <xdr:colOff>38100</xdr:colOff>
      <xdr:row>57</xdr:row>
      <xdr:rowOff>132435</xdr:rowOff>
    </xdr:to>
    <xdr:sp macro="" textlink="">
      <xdr:nvSpPr>
        <xdr:cNvPr id="354" name="フローチャート: 判断 353"/>
        <xdr:cNvSpPr/>
      </xdr:nvSpPr>
      <xdr:spPr>
        <a:xfrm>
          <a:off x="8699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148962</xdr:rowOff>
    </xdr:from>
    <xdr:ext cx="469744" cy="259045"/>
    <xdr:sp macro="" textlink="">
      <xdr:nvSpPr>
        <xdr:cNvPr id="355" name="テキスト ボックス 354"/>
        <xdr:cNvSpPr txBox="1"/>
      </xdr:nvSpPr>
      <xdr:spPr>
        <a:xfrm>
          <a:off x="8515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87396</xdr:rowOff>
    </xdr:from>
    <xdr:to>
      <xdr:col>41</xdr:col>
      <xdr:colOff>50800</xdr:colOff>
      <xdr:row>58</xdr:row>
      <xdr:rowOff>88814</xdr:rowOff>
    </xdr:to>
    <xdr:cxnSp macro="">
      <xdr:nvCxnSpPr>
        <xdr:cNvPr id="356" name="直線コネクタ 355"/>
        <xdr:cNvCxnSpPr/>
      </xdr:nvCxnSpPr>
      <xdr:spPr>
        <a:xfrm>
          <a:off x="6972300" y="10031496"/>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18948</xdr:rowOff>
    </xdr:from>
    <xdr:to>
      <xdr:col>41</xdr:col>
      <xdr:colOff>101600</xdr:colOff>
      <xdr:row>57</xdr:row>
      <xdr:rowOff>120548</xdr:rowOff>
    </xdr:to>
    <xdr:sp macro="" textlink="">
      <xdr:nvSpPr>
        <xdr:cNvPr id="357" name="フローチャート: 判断 356"/>
        <xdr:cNvSpPr/>
      </xdr:nvSpPr>
      <xdr:spPr>
        <a:xfrm>
          <a:off x="7810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137075</xdr:rowOff>
    </xdr:from>
    <xdr:ext cx="469744" cy="259045"/>
    <xdr:sp macro="" textlink="">
      <xdr:nvSpPr>
        <xdr:cNvPr id="358" name="テキスト ボックス 357"/>
        <xdr:cNvSpPr txBox="1"/>
      </xdr:nvSpPr>
      <xdr:spPr>
        <a:xfrm>
          <a:off x="7626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159812</xdr:rowOff>
    </xdr:from>
    <xdr:to>
      <xdr:col>36</xdr:col>
      <xdr:colOff>165100</xdr:colOff>
      <xdr:row>57</xdr:row>
      <xdr:rowOff>89962</xdr:rowOff>
    </xdr:to>
    <xdr:sp macro="" textlink="">
      <xdr:nvSpPr>
        <xdr:cNvPr id="359" name="フローチャート: 判断 358"/>
        <xdr:cNvSpPr/>
      </xdr:nvSpPr>
      <xdr:spPr>
        <a:xfrm>
          <a:off x="6921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106489</xdr:rowOff>
    </xdr:from>
    <xdr:ext cx="469744" cy="259045"/>
    <xdr:sp macro="" textlink="">
      <xdr:nvSpPr>
        <xdr:cNvPr id="360" name="テキスト ボックス 359"/>
        <xdr:cNvSpPr txBox="1"/>
      </xdr:nvSpPr>
      <xdr:spPr>
        <a:xfrm>
          <a:off x="6737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22834</xdr:rowOff>
    </xdr:from>
    <xdr:to>
      <xdr:col>55</xdr:col>
      <xdr:colOff>50800</xdr:colOff>
      <xdr:row>58</xdr:row>
      <xdr:rowOff>124434</xdr:rowOff>
    </xdr:to>
    <xdr:sp macro="" textlink="">
      <xdr:nvSpPr>
        <xdr:cNvPr id="366" name="楕円 365"/>
        <xdr:cNvSpPr/>
      </xdr:nvSpPr>
      <xdr:spPr>
        <a:xfrm>
          <a:off x="10426700" y="996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109211</xdr:rowOff>
    </xdr:from>
    <xdr:ext cx="469744" cy="259045"/>
    <xdr:sp macro="" textlink="">
      <xdr:nvSpPr>
        <xdr:cNvPr id="367" name="農林水産業費該当値テキスト"/>
        <xdr:cNvSpPr txBox="1"/>
      </xdr:nvSpPr>
      <xdr:spPr>
        <a:xfrm>
          <a:off x="10528300" y="988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26264</xdr:rowOff>
    </xdr:from>
    <xdr:to>
      <xdr:col>50</xdr:col>
      <xdr:colOff>165100</xdr:colOff>
      <xdr:row>58</xdr:row>
      <xdr:rowOff>127864</xdr:rowOff>
    </xdr:to>
    <xdr:sp macro="" textlink="">
      <xdr:nvSpPr>
        <xdr:cNvPr id="368" name="楕円 367"/>
        <xdr:cNvSpPr/>
      </xdr:nvSpPr>
      <xdr:spPr>
        <a:xfrm>
          <a:off x="9588500" y="997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118991</xdr:rowOff>
    </xdr:from>
    <xdr:ext cx="469744" cy="259045"/>
    <xdr:sp macro="" textlink="">
      <xdr:nvSpPr>
        <xdr:cNvPr id="369" name="テキスト ボックス 368"/>
        <xdr:cNvSpPr txBox="1"/>
      </xdr:nvSpPr>
      <xdr:spPr>
        <a:xfrm>
          <a:off x="9404428" y="1006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28321</xdr:rowOff>
    </xdr:from>
    <xdr:to>
      <xdr:col>46</xdr:col>
      <xdr:colOff>38100</xdr:colOff>
      <xdr:row>58</xdr:row>
      <xdr:rowOff>129921</xdr:rowOff>
    </xdr:to>
    <xdr:sp macro="" textlink="">
      <xdr:nvSpPr>
        <xdr:cNvPr id="370" name="楕円 369"/>
        <xdr:cNvSpPr/>
      </xdr:nvSpPr>
      <xdr:spPr>
        <a:xfrm>
          <a:off x="8699500" y="99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121048</xdr:rowOff>
    </xdr:from>
    <xdr:ext cx="469744" cy="259045"/>
    <xdr:sp macro="" textlink="">
      <xdr:nvSpPr>
        <xdr:cNvPr id="371" name="テキスト ボックス 370"/>
        <xdr:cNvSpPr txBox="1"/>
      </xdr:nvSpPr>
      <xdr:spPr>
        <a:xfrm>
          <a:off x="8515428" y="1006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38014</xdr:rowOff>
    </xdr:from>
    <xdr:to>
      <xdr:col>41</xdr:col>
      <xdr:colOff>101600</xdr:colOff>
      <xdr:row>58</xdr:row>
      <xdr:rowOff>139614</xdr:rowOff>
    </xdr:to>
    <xdr:sp macro="" textlink="">
      <xdr:nvSpPr>
        <xdr:cNvPr id="372" name="楕円 371"/>
        <xdr:cNvSpPr/>
      </xdr:nvSpPr>
      <xdr:spPr>
        <a:xfrm>
          <a:off x="7810500" y="998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130741</xdr:rowOff>
    </xdr:from>
    <xdr:ext cx="469744" cy="259045"/>
    <xdr:sp macro="" textlink="">
      <xdr:nvSpPr>
        <xdr:cNvPr id="373" name="テキスト ボックス 372"/>
        <xdr:cNvSpPr txBox="1"/>
      </xdr:nvSpPr>
      <xdr:spPr>
        <a:xfrm>
          <a:off x="7626428" y="1007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36596</xdr:rowOff>
    </xdr:from>
    <xdr:to>
      <xdr:col>36</xdr:col>
      <xdr:colOff>165100</xdr:colOff>
      <xdr:row>58</xdr:row>
      <xdr:rowOff>138196</xdr:rowOff>
    </xdr:to>
    <xdr:sp macro="" textlink="">
      <xdr:nvSpPr>
        <xdr:cNvPr id="374" name="楕円 373"/>
        <xdr:cNvSpPr/>
      </xdr:nvSpPr>
      <xdr:spPr>
        <a:xfrm>
          <a:off x="6921500" y="998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129323</xdr:rowOff>
    </xdr:from>
    <xdr:ext cx="469744" cy="259045"/>
    <xdr:sp macro="" textlink="">
      <xdr:nvSpPr>
        <xdr:cNvPr id="375" name="テキスト ボックス 374"/>
        <xdr:cNvSpPr txBox="1"/>
      </xdr:nvSpPr>
      <xdr:spPr>
        <a:xfrm>
          <a:off x="6737428" y="1007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71943</xdr:rowOff>
    </xdr:from>
    <xdr:to>
      <xdr:col>54</xdr:col>
      <xdr:colOff>189865</xdr:colOff>
      <xdr:row>78</xdr:row>
      <xdr:rowOff>39115</xdr:rowOff>
    </xdr:to>
    <xdr:cxnSp macro="">
      <xdr:nvCxnSpPr>
        <xdr:cNvPr id="397" name="直線コネクタ 396"/>
        <xdr:cNvCxnSpPr/>
      </xdr:nvCxnSpPr>
      <xdr:spPr>
        <a:xfrm flipV="1">
          <a:off x="10475595" y="12244893"/>
          <a:ext cx="1270" cy="116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42942</xdr:rowOff>
    </xdr:from>
    <xdr:ext cx="469744" cy="259045"/>
    <xdr:sp macro="" textlink="">
      <xdr:nvSpPr>
        <xdr:cNvPr id="398" name="商工費最小値テキスト"/>
        <xdr:cNvSpPr txBox="1"/>
      </xdr:nvSpPr>
      <xdr:spPr>
        <a:xfrm>
          <a:off x="10528300" y="134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39115</xdr:rowOff>
    </xdr:from>
    <xdr:to>
      <xdr:col>55</xdr:col>
      <xdr:colOff>88900</xdr:colOff>
      <xdr:row>78</xdr:row>
      <xdr:rowOff>39115</xdr:rowOff>
    </xdr:to>
    <xdr:cxnSp macro="">
      <xdr:nvCxnSpPr>
        <xdr:cNvPr id="399" name="直線コネクタ 398"/>
        <xdr:cNvCxnSpPr/>
      </xdr:nvCxnSpPr>
      <xdr:spPr>
        <a:xfrm>
          <a:off x="10388600" y="134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18620</xdr:rowOff>
    </xdr:from>
    <xdr:ext cx="534377" cy="259045"/>
    <xdr:sp macro="" textlink="">
      <xdr:nvSpPr>
        <xdr:cNvPr id="400" name="商工費最大値テキスト"/>
        <xdr:cNvSpPr txBox="1"/>
      </xdr:nvSpPr>
      <xdr:spPr>
        <a:xfrm>
          <a:off x="10528300" y="1202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27,732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71</xdr:row>
      <xdr:rowOff>71943</xdr:rowOff>
    </xdr:from>
    <xdr:to>
      <xdr:col>55</xdr:col>
      <xdr:colOff>88900</xdr:colOff>
      <xdr:row>71</xdr:row>
      <xdr:rowOff>71943</xdr:rowOff>
    </xdr:to>
    <xdr:cxnSp macro="">
      <xdr:nvCxnSpPr>
        <xdr:cNvPr id="401" name="直線コネクタ 400"/>
        <xdr:cNvCxnSpPr/>
      </xdr:nvCxnSpPr>
      <xdr:spPr>
        <a:xfrm>
          <a:off x="10388600" y="1224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115605</xdr:rowOff>
    </xdr:from>
    <xdr:to>
      <xdr:col>55</xdr:col>
      <xdr:colOff>0</xdr:colOff>
      <xdr:row>77</xdr:row>
      <xdr:rowOff>149439</xdr:rowOff>
    </xdr:to>
    <xdr:cxnSp macro="">
      <xdr:nvCxnSpPr>
        <xdr:cNvPr id="402" name="直線コネクタ 401"/>
        <xdr:cNvCxnSpPr/>
      </xdr:nvCxnSpPr>
      <xdr:spPr>
        <a:xfrm flipV="1">
          <a:off x="9639300" y="13317255"/>
          <a:ext cx="838200" cy="3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84985</xdr:rowOff>
    </xdr:from>
    <xdr:ext cx="469744" cy="259045"/>
    <xdr:sp macro="" textlink="">
      <xdr:nvSpPr>
        <xdr:cNvPr id="403" name="商工費平均値テキスト"/>
        <xdr:cNvSpPr txBox="1"/>
      </xdr:nvSpPr>
      <xdr:spPr>
        <a:xfrm>
          <a:off x="10528300" y="12943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62108</xdr:rowOff>
    </xdr:from>
    <xdr:to>
      <xdr:col>55</xdr:col>
      <xdr:colOff>50800</xdr:colOff>
      <xdr:row>76</xdr:row>
      <xdr:rowOff>163708</xdr:rowOff>
    </xdr:to>
    <xdr:sp macro="" textlink="">
      <xdr:nvSpPr>
        <xdr:cNvPr id="404" name="フローチャート: 判断 403"/>
        <xdr:cNvSpPr/>
      </xdr:nvSpPr>
      <xdr:spPr>
        <a:xfrm>
          <a:off x="104267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141072</xdr:rowOff>
    </xdr:from>
    <xdr:to>
      <xdr:col>50</xdr:col>
      <xdr:colOff>114300</xdr:colOff>
      <xdr:row>77</xdr:row>
      <xdr:rowOff>149439</xdr:rowOff>
    </xdr:to>
    <xdr:cxnSp macro="">
      <xdr:nvCxnSpPr>
        <xdr:cNvPr id="405" name="直線コネクタ 404"/>
        <xdr:cNvCxnSpPr/>
      </xdr:nvCxnSpPr>
      <xdr:spPr>
        <a:xfrm>
          <a:off x="8750300" y="13342722"/>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85013</xdr:rowOff>
    </xdr:from>
    <xdr:to>
      <xdr:col>50</xdr:col>
      <xdr:colOff>165100</xdr:colOff>
      <xdr:row>77</xdr:row>
      <xdr:rowOff>15163</xdr:rowOff>
    </xdr:to>
    <xdr:sp macro="" textlink="">
      <xdr:nvSpPr>
        <xdr:cNvPr id="406" name="フローチャート: 判断 405"/>
        <xdr:cNvSpPr/>
      </xdr:nvSpPr>
      <xdr:spPr>
        <a:xfrm>
          <a:off x="95885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31690</xdr:rowOff>
    </xdr:from>
    <xdr:ext cx="469744" cy="259045"/>
    <xdr:sp macro="" textlink="">
      <xdr:nvSpPr>
        <xdr:cNvPr id="407" name="テキスト ボックス 406"/>
        <xdr:cNvSpPr txBox="1"/>
      </xdr:nvSpPr>
      <xdr:spPr>
        <a:xfrm>
          <a:off x="9404428" y="1289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141072</xdr:rowOff>
    </xdr:from>
    <xdr:to>
      <xdr:col>45</xdr:col>
      <xdr:colOff>177800</xdr:colOff>
      <xdr:row>77</xdr:row>
      <xdr:rowOff>158766</xdr:rowOff>
    </xdr:to>
    <xdr:cxnSp macro="">
      <xdr:nvCxnSpPr>
        <xdr:cNvPr id="408" name="直線コネクタ 407"/>
        <xdr:cNvCxnSpPr/>
      </xdr:nvCxnSpPr>
      <xdr:spPr>
        <a:xfrm flipV="1">
          <a:off x="7861300" y="13342722"/>
          <a:ext cx="8890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50495</xdr:rowOff>
    </xdr:from>
    <xdr:to>
      <xdr:col>46</xdr:col>
      <xdr:colOff>38100</xdr:colOff>
      <xdr:row>76</xdr:row>
      <xdr:rowOff>152095</xdr:rowOff>
    </xdr:to>
    <xdr:sp macro="" textlink="">
      <xdr:nvSpPr>
        <xdr:cNvPr id="409" name="フローチャート: 判断 408"/>
        <xdr:cNvSpPr/>
      </xdr:nvSpPr>
      <xdr:spPr>
        <a:xfrm>
          <a:off x="8699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168622</xdr:rowOff>
    </xdr:from>
    <xdr:ext cx="469744" cy="259045"/>
    <xdr:sp macro="" textlink="">
      <xdr:nvSpPr>
        <xdr:cNvPr id="410" name="テキスト ボックス 409"/>
        <xdr:cNvSpPr txBox="1"/>
      </xdr:nvSpPr>
      <xdr:spPr>
        <a:xfrm>
          <a:off x="8515428" y="128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133390</xdr:rowOff>
    </xdr:from>
    <xdr:to>
      <xdr:col>41</xdr:col>
      <xdr:colOff>50800</xdr:colOff>
      <xdr:row>77</xdr:row>
      <xdr:rowOff>158766</xdr:rowOff>
    </xdr:to>
    <xdr:cxnSp macro="">
      <xdr:nvCxnSpPr>
        <xdr:cNvPr id="411" name="直線コネクタ 410"/>
        <xdr:cNvCxnSpPr/>
      </xdr:nvCxnSpPr>
      <xdr:spPr>
        <a:xfrm>
          <a:off x="6972300" y="13335040"/>
          <a:ext cx="889000" cy="2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13554</xdr:rowOff>
    </xdr:from>
    <xdr:to>
      <xdr:col>41</xdr:col>
      <xdr:colOff>101600</xdr:colOff>
      <xdr:row>76</xdr:row>
      <xdr:rowOff>115154</xdr:rowOff>
    </xdr:to>
    <xdr:sp macro="" textlink="">
      <xdr:nvSpPr>
        <xdr:cNvPr id="412" name="フローチャート: 判断 411"/>
        <xdr:cNvSpPr/>
      </xdr:nvSpPr>
      <xdr:spPr>
        <a:xfrm>
          <a:off x="7810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131680</xdr:rowOff>
    </xdr:from>
    <xdr:ext cx="469744" cy="259045"/>
    <xdr:sp macro="" textlink="">
      <xdr:nvSpPr>
        <xdr:cNvPr id="413" name="テキスト ボックス 412"/>
        <xdr:cNvSpPr txBox="1"/>
      </xdr:nvSpPr>
      <xdr:spPr>
        <a:xfrm>
          <a:off x="7626428" y="1281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95941</xdr:rowOff>
    </xdr:from>
    <xdr:to>
      <xdr:col>36</xdr:col>
      <xdr:colOff>165100</xdr:colOff>
      <xdr:row>76</xdr:row>
      <xdr:rowOff>26091</xdr:rowOff>
    </xdr:to>
    <xdr:sp macro="" textlink="">
      <xdr:nvSpPr>
        <xdr:cNvPr id="414" name="フローチャート: 判断 413"/>
        <xdr:cNvSpPr/>
      </xdr:nvSpPr>
      <xdr:spPr>
        <a:xfrm>
          <a:off x="6921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42618</xdr:rowOff>
    </xdr:from>
    <xdr:ext cx="534377" cy="259045"/>
    <xdr:sp macro="" textlink="">
      <xdr:nvSpPr>
        <xdr:cNvPr id="415" name="テキスト ボックス 414"/>
        <xdr:cNvSpPr txBox="1"/>
      </xdr:nvSpPr>
      <xdr:spPr>
        <a:xfrm>
          <a:off x="6705111" y="127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64805</xdr:rowOff>
    </xdr:from>
    <xdr:to>
      <xdr:col>55</xdr:col>
      <xdr:colOff>50800</xdr:colOff>
      <xdr:row>77</xdr:row>
      <xdr:rowOff>166405</xdr:rowOff>
    </xdr:to>
    <xdr:sp macro="" textlink="">
      <xdr:nvSpPr>
        <xdr:cNvPr id="421" name="楕円 420"/>
        <xdr:cNvSpPr/>
      </xdr:nvSpPr>
      <xdr:spPr>
        <a:xfrm>
          <a:off x="10426700" y="1326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151182</xdr:rowOff>
    </xdr:from>
    <xdr:ext cx="469744" cy="259045"/>
    <xdr:sp macro="" textlink="">
      <xdr:nvSpPr>
        <xdr:cNvPr id="422" name="商工費該当値テキスト"/>
        <xdr:cNvSpPr txBox="1"/>
      </xdr:nvSpPr>
      <xdr:spPr>
        <a:xfrm>
          <a:off x="10528300" y="1318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98639</xdr:rowOff>
    </xdr:from>
    <xdr:to>
      <xdr:col>50</xdr:col>
      <xdr:colOff>165100</xdr:colOff>
      <xdr:row>78</xdr:row>
      <xdr:rowOff>28789</xdr:rowOff>
    </xdr:to>
    <xdr:sp macro="" textlink="">
      <xdr:nvSpPr>
        <xdr:cNvPr id="423" name="楕円 422"/>
        <xdr:cNvSpPr/>
      </xdr:nvSpPr>
      <xdr:spPr>
        <a:xfrm>
          <a:off x="9588500" y="1330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19916</xdr:rowOff>
    </xdr:from>
    <xdr:ext cx="469744" cy="259045"/>
    <xdr:sp macro="" textlink="">
      <xdr:nvSpPr>
        <xdr:cNvPr id="424" name="テキスト ボックス 423"/>
        <xdr:cNvSpPr txBox="1"/>
      </xdr:nvSpPr>
      <xdr:spPr>
        <a:xfrm>
          <a:off x="9404428" y="1339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90272</xdr:rowOff>
    </xdr:from>
    <xdr:to>
      <xdr:col>46</xdr:col>
      <xdr:colOff>38100</xdr:colOff>
      <xdr:row>78</xdr:row>
      <xdr:rowOff>20422</xdr:rowOff>
    </xdr:to>
    <xdr:sp macro="" textlink="">
      <xdr:nvSpPr>
        <xdr:cNvPr id="425" name="楕円 424"/>
        <xdr:cNvSpPr/>
      </xdr:nvSpPr>
      <xdr:spPr>
        <a:xfrm>
          <a:off x="8699500" y="132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11549</xdr:rowOff>
    </xdr:from>
    <xdr:ext cx="469744" cy="259045"/>
    <xdr:sp macro="" textlink="">
      <xdr:nvSpPr>
        <xdr:cNvPr id="426" name="テキスト ボックス 425"/>
        <xdr:cNvSpPr txBox="1"/>
      </xdr:nvSpPr>
      <xdr:spPr>
        <a:xfrm>
          <a:off x="8515428" y="1338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107966</xdr:rowOff>
    </xdr:from>
    <xdr:to>
      <xdr:col>41</xdr:col>
      <xdr:colOff>101600</xdr:colOff>
      <xdr:row>78</xdr:row>
      <xdr:rowOff>38116</xdr:rowOff>
    </xdr:to>
    <xdr:sp macro="" textlink="">
      <xdr:nvSpPr>
        <xdr:cNvPr id="427" name="楕円 426"/>
        <xdr:cNvSpPr/>
      </xdr:nvSpPr>
      <xdr:spPr>
        <a:xfrm>
          <a:off x="7810500" y="1330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29243</xdr:rowOff>
    </xdr:from>
    <xdr:ext cx="469744" cy="259045"/>
    <xdr:sp macro="" textlink="">
      <xdr:nvSpPr>
        <xdr:cNvPr id="428" name="テキスト ボックス 427"/>
        <xdr:cNvSpPr txBox="1"/>
      </xdr:nvSpPr>
      <xdr:spPr>
        <a:xfrm>
          <a:off x="7626428" y="1340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82590</xdr:rowOff>
    </xdr:from>
    <xdr:to>
      <xdr:col>36</xdr:col>
      <xdr:colOff>165100</xdr:colOff>
      <xdr:row>78</xdr:row>
      <xdr:rowOff>12740</xdr:rowOff>
    </xdr:to>
    <xdr:sp macro="" textlink="">
      <xdr:nvSpPr>
        <xdr:cNvPr id="429" name="楕円 428"/>
        <xdr:cNvSpPr/>
      </xdr:nvSpPr>
      <xdr:spPr>
        <a:xfrm>
          <a:off x="6921500" y="132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3867</xdr:rowOff>
    </xdr:from>
    <xdr:ext cx="469744" cy="259045"/>
    <xdr:sp macro="" textlink="">
      <xdr:nvSpPr>
        <xdr:cNvPr id="430" name="テキスト ボックス 429"/>
        <xdr:cNvSpPr txBox="1"/>
      </xdr:nvSpPr>
      <xdr:spPr>
        <a:xfrm>
          <a:off x="6737428" y="1337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144577</xdr:rowOff>
    </xdr:from>
    <xdr:to>
      <xdr:col>54</xdr:col>
      <xdr:colOff>189865</xdr:colOff>
      <xdr:row>99</xdr:row>
      <xdr:rowOff>12827</xdr:rowOff>
    </xdr:to>
    <xdr:cxnSp macro="">
      <xdr:nvCxnSpPr>
        <xdr:cNvPr id="455" name="直線コネクタ 454"/>
        <xdr:cNvCxnSpPr/>
      </xdr:nvCxnSpPr>
      <xdr:spPr>
        <a:xfrm flipV="1">
          <a:off x="10475595" y="15746527"/>
          <a:ext cx="1270" cy="12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16654</xdr:rowOff>
    </xdr:from>
    <xdr:ext cx="534377" cy="259045"/>
    <xdr:sp macro="" textlink="">
      <xdr:nvSpPr>
        <xdr:cNvPr id="456" name="土木費最小値テキスト"/>
        <xdr:cNvSpPr txBox="1"/>
      </xdr:nvSpPr>
      <xdr:spPr>
        <a:xfrm>
          <a:off x="10528300" y="1699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12827</xdr:rowOff>
    </xdr:from>
    <xdr:to>
      <xdr:col>55</xdr:col>
      <xdr:colOff>88900</xdr:colOff>
      <xdr:row>99</xdr:row>
      <xdr:rowOff>12827</xdr:rowOff>
    </xdr:to>
    <xdr:cxnSp macro="">
      <xdr:nvCxnSpPr>
        <xdr:cNvPr id="457" name="直線コネクタ 456"/>
        <xdr:cNvCxnSpPr/>
      </xdr:nvCxnSpPr>
      <xdr:spPr>
        <a:xfrm>
          <a:off x="10388600" y="169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91254</xdr:rowOff>
    </xdr:from>
    <xdr:ext cx="534377" cy="259045"/>
    <xdr:sp macro="" textlink="">
      <xdr:nvSpPr>
        <xdr:cNvPr id="458" name="土木費最大値テキスト"/>
        <xdr:cNvSpPr txBox="1"/>
      </xdr:nvSpPr>
      <xdr:spPr>
        <a:xfrm>
          <a:off x="10528300" y="15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86,744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91</xdr:row>
      <xdr:rowOff>144577</xdr:rowOff>
    </xdr:from>
    <xdr:to>
      <xdr:col>55</xdr:col>
      <xdr:colOff>88900</xdr:colOff>
      <xdr:row>91</xdr:row>
      <xdr:rowOff>144577</xdr:rowOff>
    </xdr:to>
    <xdr:cxnSp macro="">
      <xdr:nvCxnSpPr>
        <xdr:cNvPr id="459" name="直線コネクタ 458"/>
        <xdr:cNvCxnSpPr/>
      </xdr:nvCxnSpPr>
      <xdr:spPr>
        <a:xfrm>
          <a:off x="10388600" y="1574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170162</xdr:rowOff>
    </xdr:from>
    <xdr:to>
      <xdr:col>55</xdr:col>
      <xdr:colOff>0</xdr:colOff>
      <xdr:row>97</xdr:row>
      <xdr:rowOff>171362</xdr:rowOff>
    </xdr:to>
    <xdr:cxnSp macro="">
      <xdr:nvCxnSpPr>
        <xdr:cNvPr id="460" name="直線コネクタ 459"/>
        <xdr:cNvCxnSpPr/>
      </xdr:nvCxnSpPr>
      <xdr:spPr>
        <a:xfrm>
          <a:off x="9639300" y="16800812"/>
          <a:ext cx="8382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159497</xdr:rowOff>
    </xdr:from>
    <xdr:ext cx="534377" cy="259045"/>
    <xdr:sp macro="" textlink="">
      <xdr:nvSpPr>
        <xdr:cNvPr id="461" name="土木費平均値テキスト"/>
        <xdr:cNvSpPr txBox="1"/>
      </xdr:nvSpPr>
      <xdr:spPr>
        <a:xfrm>
          <a:off x="10528300" y="16447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136620</xdr:rowOff>
    </xdr:from>
    <xdr:to>
      <xdr:col>55</xdr:col>
      <xdr:colOff>50800</xdr:colOff>
      <xdr:row>97</xdr:row>
      <xdr:rowOff>66770</xdr:rowOff>
    </xdr:to>
    <xdr:sp macro="" textlink="">
      <xdr:nvSpPr>
        <xdr:cNvPr id="462" name="フローチャート: 判断 461"/>
        <xdr:cNvSpPr/>
      </xdr:nvSpPr>
      <xdr:spPr>
        <a:xfrm>
          <a:off x="104267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152730</xdr:rowOff>
    </xdr:from>
    <xdr:to>
      <xdr:col>50</xdr:col>
      <xdr:colOff>114300</xdr:colOff>
      <xdr:row>97</xdr:row>
      <xdr:rowOff>170162</xdr:rowOff>
    </xdr:to>
    <xdr:cxnSp macro="">
      <xdr:nvCxnSpPr>
        <xdr:cNvPr id="463" name="直線コネクタ 462"/>
        <xdr:cNvCxnSpPr/>
      </xdr:nvCxnSpPr>
      <xdr:spPr>
        <a:xfrm>
          <a:off x="8750300" y="16611930"/>
          <a:ext cx="889000" cy="18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88500</xdr:rowOff>
    </xdr:from>
    <xdr:to>
      <xdr:col>50</xdr:col>
      <xdr:colOff>165100</xdr:colOff>
      <xdr:row>97</xdr:row>
      <xdr:rowOff>18650</xdr:rowOff>
    </xdr:to>
    <xdr:sp macro="" textlink="">
      <xdr:nvSpPr>
        <xdr:cNvPr id="464" name="フローチャート: 判断 463"/>
        <xdr:cNvSpPr/>
      </xdr:nvSpPr>
      <xdr:spPr>
        <a:xfrm>
          <a:off x="9588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35177</xdr:rowOff>
    </xdr:from>
    <xdr:ext cx="534377" cy="259045"/>
    <xdr:sp macro="" textlink="">
      <xdr:nvSpPr>
        <xdr:cNvPr id="465" name="テキスト ボックス 464"/>
        <xdr:cNvSpPr txBox="1"/>
      </xdr:nvSpPr>
      <xdr:spPr>
        <a:xfrm>
          <a:off x="9372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152730</xdr:rowOff>
    </xdr:from>
    <xdr:to>
      <xdr:col>45</xdr:col>
      <xdr:colOff>177800</xdr:colOff>
      <xdr:row>97</xdr:row>
      <xdr:rowOff>92380</xdr:rowOff>
    </xdr:to>
    <xdr:cxnSp macro="">
      <xdr:nvCxnSpPr>
        <xdr:cNvPr id="466" name="直線コネクタ 465"/>
        <xdr:cNvCxnSpPr/>
      </xdr:nvCxnSpPr>
      <xdr:spPr>
        <a:xfrm flipV="1">
          <a:off x="7861300" y="16611930"/>
          <a:ext cx="889000" cy="1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99168</xdr:rowOff>
    </xdr:from>
    <xdr:to>
      <xdr:col>46</xdr:col>
      <xdr:colOff>38100</xdr:colOff>
      <xdr:row>97</xdr:row>
      <xdr:rowOff>29318</xdr:rowOff>
    </xdr:to>
    <xdr:sp macro="" textlink="">
      <xdr:nvSpPr>
        <xdr:cNvPr id="467" name="フローチャート: 判断 466"/>
        <xdr:cNvSpPr/>
      </xdr:nvSpPr>
      <xdr:spPr>
        <a:xfrm>
          <a:off x="8699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45845</xdr:rowOff>
    </xdr:from>
    <xdr:ext cx="534377" cy="259045"/>
    <xdr:sp macro="" textlink="">
      <xdr:nvSpPr>
        <xdr:cNvPr id="468" name="テキスト ボックス 467"/>
        <xdr:cNvSpPr txBox="1"/>
      </xdr:nvSpPr>
      <xdr:spPr>
        <a:xfrm>
          <a:off x="8483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164275</xdr:rowOff>
    </xdr:from>
    <xdr:to>
      <xdr:col>41</xdr:col>
      <xdr:colOff>50800</xdr:colOff>
      <xdr:row>97</xdr:row>
      <xdr:rowOff>92380</xdr:rowOff>
    </xdr:to>
    <xdr:cxnSp macro="">
      <xdr:nvCxnSpPr>
        <xdr:cNvPr id="469" name="直線コネクタ 468"/>
        <xdr:cNvCxnSpPr/>
      </xdr:nvCxnSpPr>
      <xdr:spPr>
        <a:xfrm>
          <a:off x="6972300" y="16623475"/>
          <a:ext cx="889000" cy="9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115494</xdr:rowOff>
    </xdr:from>
    <xdr:to>
      <xdr:col>41</xdr:col>
      <xdr:colOff>101600</xdr:colOff>
      <xdr:row>97</xdr:row>
      <xdr:rowOff>45644</xdr:rowOff>
    </xdr:to>
    <xdr:sp macro="" textlink="">
      <xdr:nvSpPr>
        <xdr:cNvPr id="470" name="フローチャート: 判断 469"/>
        <xdr:cNvSpPr/>
      </xdr:nvSpPr>
      <xdr:spPr>
        <a:xfrm>
          <a:off x="7810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62171</xdr:rowOff>
    </xdr:from>
    <xdr:ext cx="534377" cy="259045"/>
    <xdr:sp macro="" textlink="">
      <xdr:nvSpPr>
        <xdr:cNvPr id="471" name="テキスト ボックス 470"/>
        <xdr:cNvSpPr txBox="1"/>
      </xdr:nvSpPr>
      <xdr:spPr>
        <a:xfrm>
          <a:off x="7594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116866</xdr:rowOff>
    </xdr:from>
    <xdr:to>
      <xdr:col>36</xdr:col>
      <xdr:colOff>165100</xdr:colOff>
      <xdr:row>97</xdr:row>
      <xdr:rowOff>47016</xdr:rowOff>
    </xdr:to>
    <xdr:sp macro="" textlink="">
      <xdr:nvSpPr>
        <xdr:cNvPr id="472" name="フローチャート: 判断 471"/>
        <xdr:cNvSpPr/>
      </xdr:nvSpPr>
      <xdr:spPr>
        <a:xfrm>
          <a:off x="6921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38143</xdr:rowOff>
    </xdr:from>
    <xdr:ext cx="534377" cy="259045"/>
    <xdr:sp macro="" textlink="">
      <xdr:nvSpPr>
        <xdr:cNvPr id="473" name="テキスト ボックス 472"/>
        <xdr:cNvSpPr txBox="1"/>
      </xdr:nvSpPr>
      <xdr:spPr>
        <a:xfrm>
          <a:off x="6705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120562</xdr:rowOff>
    </xdr:from>
    <xdr:to>
      <xdr:col>55</xdr:col>
      <xdr:colOff>50800</xdr:colOff>
      <xdr:row>98</xdr:row>
      <xdr:rowOff>50712</xdr:rowOff>
    </xdr:to>
    <xdr:sp macro="" textlink="">
      <xdr:nvSpPr>
        <xdr:cNvPr id="479" name="楕円 478"/>
        <xdr:cNvSpPr/>
      </xdr:nvSpPr>
      <xdr:spPr>
        <a:xfrm>
          <a:off x="10426700" y="1675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98989</xdr:rowOff>
    </xdr:from>
    <xdr:ext cx="534377" cy="259045"/>
    <xdr:sp macro="" textlink="">
      <xdr:nvSpPr>
        <xdr:cNvPr id="480" name="土木費該当値テキスト"/>
        <xdr:cNvSpPr txBox="1"/>
      </xdr:nvSpPr>
      <xdr:spPr>
        <a:xfrm>
          <a:off x="10528300" y="1672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31,338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119362</xdr:rowOff>
    </xdr:from>
    <xdr:to>
      <xdr:col>50</xdr:col>
      <xdr:colOff>165100</xdr:colOff>
      <xdr:row>98</xdr:row>
      <xdr:rowOff>49512</xdr:rowOff>
    </xdr:to>
    <xdr:sp macro="" textlink="">
      <xdr:nvSpPr>
        <xdr:cNvPr id="481" name="楕円 480"/>
        <xdr:cNvSpPr/>
      </xdr:nvSpPr>
      <xdr:spPr>
        <a:xfrm>
          <a:off x="9588500" y="1675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40639</xdr:rowOff>
    </xdr:from>
    <xdr:ext cx="534377" cy="259045"/>
    <xdr:sp macro="" textlink="">
      <xdr:nvSpPr>
        <xdr:cNvPr id="482" name="テキスト ボックス 481"/>
        <xdr:cNvSpPr txBox="1"/>
      </xdr:nvSpPr>
      <xdr:spPr>
        <a:xfrm>
          <a:off x="9372111" y="1684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101930</xdr:rowOff>
    </xdr:from>
    <xdr:to>
      <xdr:col>46</xdr:col>
      <xdr:colOff>38100</xdr:colOff>
      <xdr:row>97</xdr:row>
      <xdr:rowOff>32080</xdr:rowOff>
    </xdr:to>
    <xdr:sp macro="" textlink="">
      <xdr:nvSpPr>
        <xdr:cNvPr id="483" name="楕円 482"/>
        <xdr:cNvSpPr/>
      </xdr:nvSpPr>
      <xdr:spPr>
        <a:xfrm>
          <a:off x="8699500" y="165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23207</xdr:rowOff>
    </xdr:from>
    <xdr:ext cx="534377" cy="259045"/>
    <xdr:sp macro="" textlink="">
      <xdr:nvSpPr>
        <xdr:cNvPr id="484" name="テキスト ボックス 483"/>
        <xdr:cNvSpPr txBox="1"/>
      </xdr:nvSpPr>
      <xdr:spPr>
        <a:xfrm>
          <a:off x="8483111" y="1665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41580</xdr:rowOff>
    </xdr:from>
    <xdr:to>
      <xdr:col>41</xdr:col>
      <xdr:colOff>101600</xdr:colOff>
      <xdr:row>97</xdr:row>
      <xdr:rowOff>143180</xdr:rowOff>
    </xdr:to>
    <xdr:sp macro="" textlink="">
      <xdr:nvSpPr>
        <xdr:cNvPr id="485" name="楕円 484"/>
        <xdr:cNvSpPr/>
      </xdr:nvSpPr>
      <xdr:spPr>
        <a:xfrm>
          <a:off x="7810500" y="166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134307</xdr:rowOff>
    </xdr:from>
    <xdr:ext cx="534377" cy="259045"/>
    <xdr:sp macro="" textlink="">
      <xdr:nvSpPr>
        <xdr:cNvPr id="486" name="テキスト ボックス 485"/>
        <xdr:cNvSpPr txBox="1"/>
      </xdr:nvSpPr>
      <xdr:spPr>
        <a:xfrm>
          <a:off x="7594111" y="1676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35,484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113475</xdr:rowOff>
    </xdr:from>
    <xdr:to>
      <xdr:col>36</xdr:col>
      <xdr:colOff>165100</xdr:colOff>
      <xdr:row>97</xdr:row>
      <xdr:rowOff>43625</xdr:rowOff>
    </xdr:to>
    <xdr:sp macro="" textlink="">
      <xdr:nvSpPr>
        <xdr:cNvPr id="487" name="楕円 486"/>
        <xdr:cNvSpPr/>
      </xdr:nvSpPr>
      <xdr:spPr>
        <a:xfrm>
          <a:off x="6921500" y="165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60152</xdr:rowOff>
    </xdr:from>
    <xdr:ext cx="534377" cy="259045"/>
    <xdr:sp macro="" textlink="">
      <xdr:nvSpPr>
        <xdr:cNvPr id="488" name="テキスト ボックス 487"/>
        <xdr:cNvSpPr txBox="1"/>
      </xdr:nvSpPr>
      <xdr:spPr>
        <a:xfrm>
          <a:off x="6705111" y="1634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40,710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53232</xdr:rowOff>
    </xdr:from>
    <xdr:to>
      <xdr:col>85</xdr:col>
      <xdr:colOff>126364</xdr:colOff>
      <xdr:row>38</xdr:row>
      <xdr:rowOff>58318</xdr:rowOff>
    </xdr:to>
    <xdr:cxnSp macro="">
      <xdr:nvCxnSpPr>
        <xdr:cNvPr id="509" name="直線コネクタ 508"/>
        <xdr:cNvCxnSpPr/>
      </xdr:nvCxnSpPr>
      <xdr:spPr>
        <a:xfrm flipV="1">
          <a:off x="16317595" y="5368182"/>
          <a:ext cx="1269" cy="120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62145</xdr:rowOff>
    </xdr:from>
    <xdr:ext cx="469744" cy="259045"/>
    <xdr:sp macro="" textlink="">
      <xdr:nvSpPr>
        <xdr:cNvPr id="510" name="消防費最小値テキスト"/>
        <xdr:cNvSpPr txBox="1"/>
      </xdr:nvSpPr>
      <xdr:spPr>
        <a:xfrm>
          <a:off x="16370300"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58318</xdr:rowOff>
    </xdr:from>
    <xdr:to>
      <xdr:col>86</xdr:col>
      <xdr:colOff>25400</xdr:colOff>
      <xdr:row>38</xdr:row>
      <xdr:rowOff>58318</xdr:rowOff>
    </xdr:to>
    <xdr:cxnSp macro="">
      <xdr:nvCxnSpPr>
        <xdr:cNvPr id="511" name="直線コネクタ 510"/>
        <xdr:cNvCxnSpPr/>
      </xdr:nvCxnSpPr>
      <xdr:spPr>
        <a:xfrm>
          <a:off x="16230600" y="65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171359</xdr:rowOff>
    </xdr:from>
    <xdr:ext cx="534377" cy="259045"/>
    <xdr:sp macro="" textlink="">
      <xdr:nvSpPr>
        <xdr:cNvPr id="512" name="消防費最大値テキスト"/>
        <xdr:cNvSpPr txBox="1"/>
      </xdr:nvSpPr>
      <xdr:spPr>
        <a:xfrm>
          <a:off x="16370300" y="514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30,513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31</xdr:row>
      <xdr:rowOff>53232</xdr:rowOff>
    </xdr:from>
    <xdr:to>
      <xdr:col>86</xdr:col>
      <xdr:colOff>25400</xdr:colOff>
      <xdr:row>31</xdr:row>
      <xdr:rowOff>53232</xdr:rowOff>
    </xdr:to>
    <xdr:cxnSp macro="">
      <xdr:nvCxnSpPr>
        <xdr:cNvPr id="513" name="直線コネクタ 512"/>
        <xdr:cNvCxnSpPr/>
      </xdr:nvCxnSpPr>
      <xdr:spPr>
        <a:xfrm>
          <a:off x="16230600" y="536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150673</xdr:rowOff>
    </xdr:from>
    <xdr:to>
      <xdr:col>85</xdr:col>
      <xdr:colOff>127000</xdr:colOff>
      <xdr:row>38</xdr:row>
      <xdr:rowOff>11855</xdr:rowOff>
    </xdr:to>
    <xdr:cxnSp macro="">
      <xdr:nvCxnSpPr>
        <xdr:cNvPr id="514" name="直線コネクタ 513"/>
        <xdr:cNvCxnSpPr/>
      </xdr:nvCxnSpPr>
      <xdr:spPr>
        <a:xfrm>
          <a:off x="15481300" y="6494323"/>
          <a:ext cx="838200" cy="3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131265</xdr:rowOff>
    </xdr:from>
    <xdr:ext cx="534377" cy="259045"/>
    <xdr:sp macro="" textlink="">
      <xdr:nvSpPr>
        <xdr:cNvPr id="515" name="消防費平均値テキスト"/>
        <xdr:cNvSpPr txBox="1"/>
      </xdr:nvSpPr>
      <xdr:spPr>
        <a:xfrm>
          <a:off x="16370300" y="61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108388</xdr:rowOff>
    </xdr:from>
    <xdr:to>
      <xdr:col>85</xdr:col>
      <xdr:colOff>177800</xdr:colOff>
      <xdr:row>37</xdr:row>
      <xdr:rowOff>38538</xdr:rowOff>
    </xdr:to>
    <xdr:sp macro="" textlink="">
      <xdr:nvSpPr>
        <xdr:cNvPr id="516" name="フローチャート: 判断 515"/>
        <xdr:cNvSpPr/>
      </xdr:nvSpPr>
      <xdr:spPr>
        <a:xfrm>
          <a:off x="16268700" y="62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150673</xdr:rowOff>
    </xdr:from>
    <xdr:to>
      <xdr:col>81</xdr:col>
      <xdr:colOff>50800</xdr:colOff>
      <xdr:row>38</xdr:row>
      <xdr:rowOff>96380</xdr:rowOff>
    </xdr:to>
    <xdr:cxnSp macro="">
      <xdr:nvCxnSpPr>
        <xdr:cNvPr id="517" name="直線コネクタ 516"/>
        <xdr:cNvCxnSpPr/>
      </xdr:nvCxnSpPr>
      <xdr:spPr>
        <a:xfrm flipV="1">
          <a:off x="14592300" y="6494323"/>
          <a:ext cx="889000" cy="1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157709</xdr:rowOff>
    </xdr:from>
    <xdr:to>
      <xdr:col>81</xdr:col>
      <xdr:colOff>101600</xdr:colOff>
      <xdr:row>37</xdr:row>
      <xdr:rowOff>87859</xdr:rowOff>
    </xdr:to>
    <xdr:sp macro="" textlink="">
      <xdr:nvSpPr>
        <xdr:cNvPr id="518" name="フローチャート: 判断 517"/>
        <xdr:cNvSpPr/>
      </xdr:nvSpPr>
      <xdr:spPr>
        <a:xfrm>
          <a:off x="1543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104386</xdr:rowOff>
    </xdr:from>
    <xdr:ext cx="534377" cy="259045"/>
    <xdr:sp macro="" textlink="">
      <xdr:nvSpPr>
        <xdr:cNvPr id="519" name="テキスト ボックス 518"/>
        <xdr:cNvSpPr txBox="1"/>
      </xdr:nvSpPr>
      <xdr:spPr>
        <a:xfrm>
          <a:off x="15214111" y="610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55804</xdr:rowOff>
    </xdr:from>
    <xdr:to>
      <xdr:col>76</xdr:col>
      <xdr:colOff>114300</xdr:colOff>
      <xdr:row>38</xdr:row>
      <xdr:rowOff>96380</xdr:rowOff>
    </xdr:to>
    <xdr:cxnSp macro="">
      <xdr:nvCxnSpPr>
        <xdr:cNvPr id="520" name="直線コネクタ 519"/>
        <xdr:cNvCxnSpPr/>
      </xdr:nvCxnSpPr>
      <xdr:spPr>
        <a:xfrm>
          <a:off x="13703300" y="6570904"/>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1" name="フローチャート: 判断 520"/>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2" name="テキスト ボックス 521"/>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55804</xdr:rowOff>
    </xdr:from>
    <xdr:to>
      <xdr:col>71</xdr:col>
      <xdr:colOff>177800</xdr:colOff>
      <xdr:row>38</xdr:row>
      <xdr:rowOff>104381</xdr:rowOff>
    </xdr:to>
    <xdr:cxnSp macro="">
      <xdr:nvCxnSpPr>
        <xdr:cNvPr id="523" name="直線コネクタ 522"/>
        <xdr:cNvCxnSpPr/>
      </xdr:nvCxnSpPr>
      <xdr:spPr>
        <a:xfrm flipV="1">
          <a:off x="12814300" y="6570904"/>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20320</xdr:rowOff>
    </xdr:from>
    <xdr:to>
      <xdr:col>72</xdr:col>
      <xdr:colOff>38100</xdr:colOff>
      <xdr:row>37</xdr:row>
      <xdr:rowOff>121920</xdr:rowOff>
    </xdr:to>
    <xdr:sp macro="" textlink="">
      <xdr:nvSpPr>
        <xdr:cNvPr id="524" name="フローチャート: 判断 523"/>
        <xdr:cNvSpPr/>
      </xdr:nvSpPr>
      <xdr:spPr>
        <a:xfrm>
          <a:off x="1365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138447</xdr:rowOff>
    </xdr:from>
    <xdr:ext cx="534377" cy="259045"/>
    <xdr:sp macro="" textlink="">
      <xdr:nvSpPr>
        <xdr:cNvPr id="525" name="テキスト ボックス 524"/>
        <xdr:cNvSpPr txBox="1"/>
      </xdr:nvSpPr>
      <xdr:spPr>
        <a:xfrm>
          <a:off x="13436111" y="613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141078</xdr:rowOff>
    </xdr:from>
    <xdr:to>
      <xdr:col>67</xdr:col>
      <xdr:colOff>101600</xdr:colOff>
      <xdr:row>37</xdr:row>
      <xdr:rowOff>71228</xdr:rowOff>
    </xdr:to>
    <xdr:sp macro="" textlink="">
      <xdr:nvSpPr>
        <xdr:cNvPr id="526" name="フローチャート: 判断 525"/>
        <xdr:cNvSpPr/>
      </xdr:nvSpPr>
      <xdr:spPr>
        <a:xfrm>
          <a:off x="12763500" y="631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87755</xdr:rowOff>
    </xdr:from>
    <xdr:ext cx="534377" cy="259045"/>
    <xdr:sp macro="" textlink="">
      <xdr:nvSpPr>
        <xdr:cNvPr id="527" name="テキスト ボックス 526"/>
        <xdr:cNvSpPr txBox="1"/>
      </xdr:nvSpPr>
      <xdr:spPr>
        <a:xfrm>
          <a:off x="12547111" y="608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132505</xdr:rowOff>
    </xdr:from>
    <xdr:to>
      <xdr:col>85</xdr:col>
      <xdr:colOff>177800</xdr:colOff>
      <xdr:row>38</xdr:row>
      <xdr:rowOff>62655</xdr:rowOff>
    </xdr:to>
    <xdr:sp macro="" textlink="">
      <xdr:nvSpPr>
        <xdr:cNvPr id="533" name="楕円 532"/>
        <xdr:cNvSpPr/>
      </xdr:nvSpPr>
      <xdr:spPr>
        <a:xfrm>
          <a:off x="16268700" y="64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47432</xdr:rowOff>
    </xdr:from>
    <xdr:ext cx="534377" cy="259045"/>
    <xdr:sp macro="" textlink="">
      <xdr:nvSpPr>
        <xdr:cNvPr id="534" name="消防費該当値テキスト"/>
        <xdr:cNvSpPr txBox="1"/>
      </xdr:nvSpPr>
      <xdr:spPr>
        <a:xfrm>
          <a:off x="16370300" y="639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99873</xdr:rowOff>
    </xdr:from>
    <xdr:to>
      <xdr:col>81</xdr:col>
      <xdr:colOff>101600</xdr:colOff>
      <xdr:row>38</xdr:row>
      <xdr:rowOff>30023</xdr:rowOff>
    </xdr:to>
    <xdr:sp macro="" textlink="">
      <xdr:nvSpPr>
        <xdr:cNvPr id="535" name="楕円 534"/>
        <xdr:cNvSpPr/>
      </xdr:nvSpPr>
      <xdr:spPr>
        <a:xfrm>
          <a:off x="15430500" y="64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21150</xdr:rowOff>
    </xdr:from>
    <xdr:ext cx="534377" cy="259045"/>
    <xdr:sp macro="" textlink="">
      <xdr:nvSpPr>
        <xdr:cNvPr id="536" name="テキスト ボックス 535"/>
        <xdr:cNvSpPr txBox="1"/>
      </xdr:nvSpPr>
      <xdr:spPr>
        <a:xfrm>
          <a:off x="15214111" y="653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45580</xdr:rowOff>
    </xdr:from>
    <xdr:to>
      <xdr:col>76</xdr:col>
      <xdr:colOff>165100</xdr:colOff>
      <xdr:row>38</xdr:row>
      <xdr:rowOff>147180</xdr:rowOff>
    </xdr:to>
    <xdr:sp macro="" textlink="">
      <xdr:nvSpPr>
        <xdr:cNvPr id="537" name="楕円 536"/>
        <xdr:cNvSpPr/>
      </xdr:nvSpPr>
      <xdr:spPr>
        <a:xfrm>
          <a:off x="14541500" y="65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138307</xdr:rowOff>
    </xdr:from>
    <xdr:ext cx="469744" cy="259045"/>
    <xdr:sp macro="" textlink="">
      <xdr:nvSpPr>
        <xdr:cNvPr id="538" name="テキスト ボックス 537"/>
        <xdr:cNvSpPr txBox="1"/>
      </xdr:nvSpPr>
      <xdr:spPr>
        <a:xfrm>
          <a:off x="14357428" y="66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5004</xdr:rowOff>
    </xdr:from>
    <xdr:to>
      <xdr:col>72</xdr:col>
      <xdr:colOff>38100</xdr:colOff>
      <xdr:row>38</xdr:row>
      <xdr:rowOff>106604</xdr:rowOff>
    </xdr:to>
    <xdr:sp macro="" textlink="">
      <xdr:nvSpPr>
        <xdr:cNvPr id="539" name="楕円 538"/>
        <xdr:cNvSpPr/>
      </xdr:nvSpPr>
      <xdr:spPr>
        <a:xfrm>
          <a:off x="13652500" y="652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97731</xdr:rowOff>
    </xdr:from>
    <xdr:ext cx="469744" cy="259045"/>
    <xdr:sp macro="" textlink="">
      <xdr:nvSpPr>
        <xdr:cNvPr id="540" name="テキスト ボックス 539"/>
        <xdr:cNvSpPr txBox="1"/>
      </xdr:nvSpPr>
      <xdr:spPr>
        <a:xfrm>
          <a:off x="13468428"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53581</xdr:rowOff>
    </xdr:from>
    <xdr:to>
      <xdr:col>67</xdr:col>
      <xdr:colOff>101600</xdr:colOff>
      <xdr:row>38</xdr:row>
      <xdr:rowOff>155181</xdr:rowOff>
    </xdr:to>
    <xdr:sp macro="" textlink="">
      <xdr:nvSpPr>
        <xdr:cNvPr id="541" name="楕円 540"/>
        <xdr:cNvSpPr/>
      </xdr:nvSpPr>
      <xdr:spPr>
        <a:xfrm>
          <a:off x="12763500" y="656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146308</xdr:rowOff>
    </xdr:from>
    <xdr:ext cx="469744" cy="259045"/>
    <xdr:sp macro="" textlink="">
      <xdr:nvSpPr>
        <xdr:cNvPr id="542" name="テキスト ボックス 541"/>
        <xdr:cNvSpPr txBox="1"/>
      </xdr:nvSpPr>
      <xdr:spPr>
        <a:xfrm>
          <a:off x="12579428" y="666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3" name="テキスト ボックス 55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4" name="直線コネクタ 55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5" name="テキスト ボックス 55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6" name="直線コネクタ 55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7" name="テキスト ボックス 55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8" name="直線コネクタ 55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9" name="テキスト ボックス 55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2" name="直線コネクタ 56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54627</xdr:rowOff>
    </xdr:from>
    <xdr:ext cx="531299" cy="259045"/>
    <xdr:sp macro="" textlink="">
      <xdr:nvSpPr>
        <xdr:cNvPr id="563" name="テキスト ボックス 562"/>
        <xdr:cNvSpPr txBox="1"/>
      </xdr:nvSpPr>
      <xdr:spPr>
        <a:xfrm>
          <a:off x="11914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4" name="直線コネクタ 56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50</xdr:row>
      <xdr:rowOff>111777</xdr:rowOff>
    </xdr:from>
    <xdr:ext cx="531299" cy="259045"/>
    <xdr:sp macro="" textlink="">
      <xdr:nvSpPr>
        <xdr:cNvPr id="565" name="テキスト ボックス 564"/>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6" name="直線コネクタ 56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48</xdr:row>
      <xdr:rowOff>168927</xdr:rowOff>
    </xdr:from>
    <xdr:ext cx="531299" cy="259045"/>
    <xdr:sp macro="" textlink="">
      <xdr:nvSpPr>
        <xdr:cNvPr id="567" name="テキスト ボックス 566"/>
        <xdr:cNvSpPr txBox="1"/>
      </xdr:nvSpPr>
      <xdr:spPr>
        <a:xfrm>
          <a:off x="11914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90694</xdr:rowOff>
    </xdr:from>
    <xdr:to>
      <xdr:col>85</xdr:col>
      <xdr:colOff>126364</xdr:colOff>
      <xdr:row>58</xdr:row>
      <xdr:rowOff>105667</xdr:rowOff>
    </xdr:to>
    <xdr:cxnSp macro="">
      <xdr:nvCxnSpPr>
        <xdr:cNvPr id="571" name="直線コネクタ 570"/>
        <xdr:cNvCxnSpPr/>
      </xdr:nvCxnSpPr>
      <xdr:spPr>
        <a:xfrm flipV="1">
          <a:off x="16317595" y="8663194"/>
          <a:ext cx="1269" cy="138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109494</xdr:rowOff>
    </xdr:from>
    <xdr:ext cx="534377" cy="259045"/>
    <xdr:sp macro="" textlink="">
      <xdr:nvSpPr>
        <xdr:cNvPr id="572" name="教育費最小値テキスト"/>
        <xdr:cNvSpPr txBox="1"/>
      </xdr:nvSpPr>
      <xdr:spPr>
        <a:xfrm>
          <a:off x="16370300" y="1005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105667</xdr:rowOff>
    </xdr:from>
    <xdr:to>
      <xdr:col>86</xdr:col>
      <xdr:colOff>25400</xdr:colOff>
      <xdr:row>58</xdr:row>
      <xdr:rowOff>105667</xdr:rowOff>
    </xdr:to>
    <xdr:cxnSp macro="">
      <xdr:nvCxnSpPr>
        <xdr:cNvPr id="573" name="直線コネクタ 572"/>
        <xdr:cNvCxnSpPr/>
      </xdr:nvCxnSpPr>
      <xdr:spPr>
        <a:xfrm>
          <a:off x="16230600" y="1004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37371</xdr:rowOff>
    </xdr:from>
    <xdr:ext cx="534377" cy="259045"/>
    <xdr:sp macro="" textlink="">
      <xdr:nvSpPr>
        <xdr:cNvPr id="574" name="教育費最大値テキスト"/>
        <xdr:cNvSpPr txBox="1"/>
      </xdr:nvSpPr>
      <xdr:spPr>
        <a:xfrm>
          <a:off x="16370300" y="84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75,715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90694</xdr:rowOff>
    </xdr:from>
    <xdr:to>
      <xdr:col>86</xdr:col>
      <xdr:colOff>25400</xdr:colOff>
      <xdr:row>50</xdr:row>
      <xdr:rowOff>90694</xdr:rowOff>
    </xdr:to>
    <xdr:cxnSp macro="">
      <xdr:nvCxnSpPr>
        <xdr:cNvPr id="575" name="直線コネクタ 574"/>
        <xdr:cNvCxnSpPr/>
      </xdr:nvCxnSpPr>
      <xdr:spPr>
        <a:xfrm>
          <a:off x="16230600" y="86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23514</xdr:rowOff>
    </xdr:from>
    <xdr:to>
      <xdr:col>85</xdr:col>
      <xdr:colOff>127000</xdr:colOff>
      <xdr:row>56</xdr:row>
      <xdr:rowOff>137071</xdr:rowOff>
    </xdr:to>
    <xdr:cxnSp macro="">
      <xdr:nvCxnSpPr>
        <xdr:cNvPr id="576" name="直線コネクタ 575"/>
        <xdr:cNvCxnSpPr/>
      </xdr:nvCxnSpPr>
      <xdr:spPr>
        <a:xfrm flipV="1">
          <a:off x="15481300" y="9624714"/>
          <a:ext cx="838200" cy="11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142152</xdr:rowOff>
    </xdr:from>
    <xdr:ext cx="534377" cy="259045"/>
    <xdr:sp macro="" textlink="">
      <xdr:nvSpPr>
        <xdr:cNvPr id="577" name="教育費平均値テキスト"/>
        <xdr:cNvSpPr txBox="1"/>
      </xdr:nvSpPr>
      <xdr:spPr>
        <a:xfrm>
          <a:off x="16370300" y="9400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119275</xdr:rowOff>
    </xdr:from>
    <xdr:to>
      <xdr:col>85</xdr:col>
      <xdr:colOff>177800</xdr:colOff>
      <xdr:row>56</xdr:row>
      <xdr:rowOff>49425</xdr:rowOff>
    </xdr:to>
    <xdr:sp macro="" textlink="">
      <xdr:nvSpPr>
        <xdr:cNvPr id="578" name="フローチャート: 判断 577"/>
        <xdr:cNvSpPr/>
      </xdr:nvSpPr>
      <xdr:spPr>
        <a:xfrm>
          <a:off x="16268700" y="95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137071</xdr:rowOff>
    </xdr:from>
    <xdr:to>
      <xdr:col>81</xdr:col>
      <xdr:colOff>50800</xdr:colOff>
      <xdr:row>57</xdr:row>
      <xdr:rowOff>15142</xdr:rowOff>
    </xdr:to>
    <xdr:cxnSp macro="">
      <xdr:nvCxnSpPr>
        <xdr:cNvPr id="579" name="直線コネクタ 578"/>
        <xdr:cNvCxnSpPr/>
      </xdr:nvCxnSpPr>
      <xdr:spPr>
        <a:xfrm flipV="1">
          <a:off x="14592300" y="9738271"/>
          <a:ext cx="889000" cy="4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20606</xdr:rowOff>
    </xdr:from>
    <xdr:to>
      <xdr:col>81</xdr:col>
      <xdr:colOff>101600</xdr:colOff>
      <xdr:row>56</xdr:row>
      <xdr:rowOff>122206</xdr:rowOff>
    </xdr:to>
    <xdr:sp macro="" textlink="">
      <xdr:nvSpPr>
        <xdr:cNvPr id="580" name="フローチャート: 判断 579"/>
        <xdr:cNvSpPr/>
      </xdr:nvSpPr>
      <xdr:spPr>
        <a:xfrm>
          <a:off x="15430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138733</xdr:rowOff>
    </xdr:from>
    <xdr:ext cx="534377" cy="259045"/>
    <xdr:sp macro="" textlink="">
      <xdr:nvSpPr>
        <xdr:cNvPr id="581" name="テキスト ボックス 580"/>
        <xdr:cNvSpPr txBox="1"/>
      </xdr:nvSpPr>
      <xdr:spPr>
        <a:xfrm>
          <a:off x="15214111" y="939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15142</xdr:rowOff>
    </xdr:from>
    <xdr:to>
      <xdr:col>76</xdr:col>
      <xdr:colOff>114300</xdr:colOff>
      <xdr:row>57</xdr:row>
      <xdr:rowOff>34344</xdr:rowOff>
    </xdr:to>
    <xdr:cxnSp macro="">
      <xdr:nvCxnSpPr>
        <xdr:cNvPr id="582" name="直線コネクタ 581"/>
        <xdr:cNvCxnSpPr/>
      </xdr:nvCxnSpPr>
      <xdr:spPr>
        <a:xfrm flipV="1">
          <a:off x="13703300" y="9787792"/>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18177</xdr:rowOff>
    </xdr:from>
    <xdr:to>
      <xdr:col>76</xdr:col>
      <xdr:colOff>165100</xdr:colOff>
      <xdr:row>56</xdr:row>
      <xdr:rowOff>119777</xdr:rowOff>
    </xdr:to>
    <xdr:sp macro="" textlink="">
      <xdr:nvSpPr>
        <xdr:cNvPr id="583" name="フローチャート: 判断 582"/>
        <xdr:cNvSpPr/>
      </xdr:nvSpPr>
      <xdr:spPr>
        <a:xfrm>
          <a:off x="14541500" y="9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136304</xdr:rowOff>
    </xdr:from>
    <xdr:ext cx="534377" cy="259045"/>
    <xdr:sp macro="" textlink="">
      <xdr:nvSpPr>
        <xdr:cNvPr id="584" name="テキスト ボックス 583"/>
        <xdr:cNvSpPr txBox="1"/>
      </xdr:nvSpPr>
      <xdr:spPr>
        <a:xfrm>
          <a:off x="14325111" y="939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34344</xdr:rowOff>
    </xdr:from>
    <xdr:to>
      <xdr:col>71</xdr:col>
      <xdr:colOff>177800</xdr:colOff>
      <xdr:row>57</xdr:row>
      <xdr:rowOff>73949</xdr:rowOff>
    </xdr:to>
    <xdr:cxnSp macro="">
      <xdr:nvCxnSpPr>
        <xdr:cNvPr id="585" name="直線コネクタ 584"/>
        <xdr:cNvCxnSpPr/>
      </xdr:nvCxnSpPr>
      <xdr:spPr>
        <a:xfrm flipV="1">
          <a:off x="12814300" y="9806994"/>
          <a:ext cx="889000" cy="3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70383</xdr:rowOff>
    </xdr:from>
    <xdr:to>
      <xdr:col>72</xdr:col>
      <xdr:colOff>38100</xdr:colOff>
      <xdr:row>57</xdr:row>
      <xdr:rowOff>533</xdr:rowOff>
    </xdr:to>
    <xdr:sp macro="" textlink="">
      <xdr:nvSpPr>
        <xdr:cNvPr id="586" name="フローチャート: 判断 585"/>
        <xdr:cNvSpPr/>
      </xdr:nvSpPr>
      <xdr:spPr>
        <a:xfrm>
          <a:off x="13652500" y="967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17060</xdr:rowOff>
    </xdr:from>
    <xdr:ext cx="534377" cy="259045"/>
    <xdr:sp macro="" textlink="">
      <xdr:nvSpPr>
        <xdr:cNvPr id="587" name="テキスト ボックス 586"/>
        <xdr:cNvSpPr txBox="1"/>
      </xdr:nvSpPr>
      <xdr:spPr>
        <a:xfrm>
          <a:off x="13436111" y="944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87557</xdr:rowOff>
    </xdr:from>
    <xdr:to>
      <xdr:col>67</xdr:col>
      <xdr:colOff>101600</xdr:colOff>
      <xdr:row>57</xdr:row>
      <xdr:rowOff>17707</xdr:rowOff>
    </xdr:to>
    <xdr:sp macro="" textlink="">
      <xdr:nvSpPr>
        <xdr:cNvPr id="588" name="フローチャート: 判断 587"/>
        <xdr:cNvSpPr/>
      </xdr:nvSpPr>
      <xdr:spPr>
        <a:xfrm>
          <a:off x="12763500" y="968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34234</xdr:rowOff>
    </xdr:from>
    <xdr:ext cx="534377" cy="259045"/>
    <xdr:sp macro="" textlink="">
      <xdr:nvSpPr>
        <xdr:cNvPr id="589" name="テキスト ボックス 588"/>
        <xdr:cNvSpPr txBox="1"/>
      </xdr:nvSpPr>
      <xdr:spPr>
        <a:xfrm>
          <a:off x="12547111" y="946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144164</xdr:rowOff>
    </xdr:from>
    <xdr:to>
      <xdr:col>85</xdr:col>
      <xdr:colOff>177800</xdr:colOff>
      <xdr:row>56</xdr:row>
      <xdr:rowOff>74314</xdr:rowOff>
    </xdr:to>
    <xdr:sp macro="" textlink="">
      <xdr:nvSpPr>
        <xdr:cNvPr id="595" name="楕円 594"/>
        <xdr:cNvSpPr/>
      </xdr:nvSpPr>
      <xdr:spPr>
        <a:xfrm>
          <a:off x="16268700" y="957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122591</xdr:rowOff>
    </xdr:from>
    <xdr:ext cx="534377" cy="259045"/>
    <xdr:sp macro="" textlink="">
      <xdr:nvSpPr>
        <xdr:cNvPr id="596" name="教育費該当値テキスト"/>
        <xdr:cNvSpPr txBox="1"/>
      </xdr:nvSpPr>
      <xdr:spPr>
        <a:xfrm>
          <a:off x="16370300" y="955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42,066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86271</xdr:rowOff>
    </xdr:from>
    <xdr:to>
      <xdr:col>81</xdr:col>
      <xdr:colOff>101600</xdr:colOff>
      <xdr:row>57</xdr:row>
      <xdr:rowOff>16421</xdr:rowOff>
    </xdr:to>
    <xdr:sp macro="" textlink="">
      <xdr:nvSpPr>
        <xdr:cNvPr id="597" name="楕円 596"/>
        <xdr:cNvSpPr/>
      </xdr:nvSpPr>
      <xdr:spPr>
        <a:xfrm>
          <a:off x="15430500" y="96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7548</xdr:rowOff>
    </xdr:from>
    <xdr:ext cx="534377" cy="259045"/>
    <xdr:sp macro="" textlink="">
      <xdr:nvSpPr>
        <xdr:cNvPr id="598" name="テキスト ボックス 597"/>
        <xdr:cNvSpPr txBox="1"/>
      </xdr:nvSpPr>
      <xdr:spPr>
        <a:xfrm>
          <a:off x="15214111" y="978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135792</xdr:rowOff>
    </xdr:from>
    <xdr:to>
      <xdr:col>76</xdr:col>
      <xdr:colOff>165100</xdr:colOff>
      <xdr:row>57</xdr:row>
      <xdr:rowOff>65942</xdr:rowOff>
    </xdr:to>
    <xdr:sp macro="" textlink="">
      <xdr:nvSpPr>
        <xdr:cNvPr id="599" name="楕円 598"/>
        <xdr:cNvSpPr/>
      </xdr:nvSpPr>
      <xdr:spPr>
        <a:xfrm>
          <a:off x="14541500" y="973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57069</xdr:rowOff>
    </xdr:from>
    <xdr:ext cx="534377" cy="259045"/>
    <xdr:sp macro="" textlink="">
      <xdr:nvSpPr>
        <xdr:cNvPr id="600" name="テキスト ボックス 599"/>
        <xdr:cNvSpPr txBox="1"/>
      </xdr:nvSpPr>
      <xdr:spPr>
        <a:xfrm>
          <a:off x="14325111" y="98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36,359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154994</xdr:rowOff>
    </xdr:from>
    <xdr:to>
      <xdr:col>72</xdr:col>
      <xdr:colOff>38100</xdr:colOff>
      <xdr:row>57</xdr:row>
      <xdr:rowOff>85144</xdr:rowOff>
    </xdr:to>
    <xdr:sp macro="" textlink="">
      <xdr:nvSpPr>
        <xdr:cNvPr id="601" name="楕円 600"/>
        <xdr:cNvSpPr/>
      </xdr:nvSpPr>
      <xdr:spPr>
        <a:xfrm>
          <a:off x="13652500" y="975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76271</xdr:rowOff>
    </xdr:from>
    <xdr:ext cx="534377" cy="259045"/>
    <xdr:sp macro="" textlink="">
      <xdr:nvSpPr>
        <xdr:cNvPr id="602" name="テキスト ボックス 601"/>
        <xdr:cNvSpPr txBox="1"/>
      </xdr:nvSpPr>
      <xdr:spPr>
        <a:xfrm>
          <a:off x="13436111" y="984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23149</xdr:rowOff>
    </xdr:from>
    <xdr:to>
      <xdr:col>67</xdr:col>
      <xdr:colOff>101600</xdr:colOff>
      <xdr:row>57</xdr:row>
      <xdr:rowOff>124749</xdr:rowOff>
    </xdr:to>
    <xdr:sp macro="" textlink="">
      <xdr:nvSpPr>
        <xdr:cNvPr id="603" name="楕円 602"/>
        <xdr:cNvSpPr/>
      </xdr:nvSpPr>
      <xdr:spPr>
        <a:xfrm>
          <a:off x="12763500" y="979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115876</xdr:rowOff>
    </xdr:from>
    <xdr:ext cx="534377" cy="259045"/>
    <xdr:sp macro="" textlink="">
      <xdr:nvSpPr>
        <xdr:cNvPr id="604" name="テキスト ボックス 603"/>
        <xdr:cNvSpPr txBox="1"/>
      </xdr:nvSpPr>
      <xdr:spPr>
        <a:xfrm>
          <a:off x="12547111" y="988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34,301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8" name="テキスト ボックス 617"/>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0" name="テキスト ボックス 619"/>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2" name="テキスト ボックス 621"/>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156845</xdr:rowOff>
    </xdr:from>
    <xdr:to>
      <xdr:col>85</xdr:col>
      <xdr:colOff>126364</xdr:colOff>
      <xdr:row>78</xdr:row>
      <xdr:rowOff>139700</xdr:rowOff>
    </xdr:to>
    <xdr:cxnSp macro="">
      <xdr:nvCxnSpPr>
        <xdr:cNvPr id="626" name="直線コネクタ 625"/>
        <xdr:cNvCxnSpPr/>
      </xdr:nvCxnSpPr>
      <xdr:spPr>
        <a:xfrm flipV="1">
          <a:off x="16317595" y="12158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103522</xdr:rowOff>
    </xdr:from>
    <xdr:ext cx="469744" cy="259045"/>
    <xdr:sp macro="" textlink="">
      <xdr:nvSpPr>
        <xdr:cNvPr id="629" name="災害復旧費最大値テキスト"/>
        <xdr:cNvSpPr txBox="1"/>
      </xdr:nvSpPr>
      <xdr:spPr>
        <a:xfrm>
          <a:off x="16370300" y="1193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5,925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70</xdr:row>
      <xdr:rowOff>156845</xdr:rowOff>
    </xdr:from>
    <xdr:to>
      <xdr:col>86</xdr:col>
      <xdr:colOff>25400</xdr:colOff>
      <xdr:row>70</xdr:row>
      <xdr:rowOff>156845</xdr:rowOff>
    </xdr:to>
    <xdr:cxnSp macro="">
      <xdr:nvCxnSpPr>
        <xdr:cNvPr id="630" name="直線コネクタ 629"/>
        <xdr:cNvCxnSpPr/>
      </xdr:nvCxnSpPr>
      <xdr:spPr>
        <a:xfrm>
          <a:off x="16230600" y="1215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27000</xdr:rowOff>
    </xdr:from>
    <xdr:to>
      <xdr:col>85</xdr:col>
      <xdr:colOff>127000</xdr:colOff>
      <xdr:row>77</xdr:row>
      <xdr:rowOff>76378</xdr:rowOff>
    </xdr:to>
    <xdr:cxnSp macro="">
      <xdr:nvCxnSpPr>
        <xdr:cNvPr id="631" name="直線コネクタ 630"/>
        <xdr:cNvCxnSpPr/>
      </xdr:nvCxnSpPr>
      <xdr:spPr>
        <a:xfrm>
          <a:off x="15481300" y="13057200"/>
          <a:ext cx="838200" cy="2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92015</xdr:rowOff>
    </xdr:from>
    <xdr:ext cx="378565" cy="259045"/>
    <xdr:sp macro="" textlink="">
      <xdr:nvSpPr>
        <xdr:cNvPr id="632" name="災害復旧費平均値テキスト"/>
        <xdr:cNvSpPr txBox="1"/>
      </xdr:nvSpPr>
      <xdr:spPr>
        <a:xfrm>
          <a:off x="16370300" y="13293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113588</xdr:rowOff>
    </xdr:from>
    <xdr:to>
      <xdr:col>85</xdr:col>
      <xdr:colOff>177800</xdr:colOff>
      <xdr:row>78</xdr:row>
      <xdr:rowOff>43738</xdr:rowOff>
    </xdr:to>
    <xdr:sp macro="" textlink="">
      <xdr:nvSpPr>
        <xdr:cNvPr id="633" name="フローチャート: 判断 632"/>
        <xdr:cNvSpPr/>
      </xdr:nvSpPr>
      <xdr:spPr>
        <a:xfrm>
          <a:off x="162687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27000</xdr:rowOff>
    </xdr:from>
    <xdr:to>
      <xdr:col>81</xdr:col>
      <xdr:colOff>50800</xdr:colOff>
      <xdr:row>78</xdr:row>
      <xdr:rowOff>139700</xdr:rowOff>
    </xdr:to>
    <xdr:cxnSp macro="">
      <xdr:nvCxnSpPr>
        <xdr:cNvPr id="634" name="直線コネクタ 633"/>
        <xdr:cNvCxnSpPr/>
      </xdr:nvCxnSpPr>
      <xdr:spPr>
        <a:xfrm flipV="1">
          <a:off x="14592300" y="13057200"/>
          <a:ext cx="889000" cy="4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101016</xdr:rowOff>
    </xdr:from>
    <xdr:to>
      <xdr:col>81</xdr:col>
      <xdr:colOff>101600</xdr:colOff>
      <xdr:row>78</xdr:row>
      <xdr:rowOff>31166</xdr:rowOff>
    </xdr:to>
    <xdr:sp macro="" textlink="">
      <xdr:nvSpPr>
        <xdr:cNvPr id="635" name="フローチャート: 判断 634"/>
        <xdr:cNvSpPr/>
      </xdr:nvSpPr>
      <xdr:spPr>
        <a:xfrm>
          <a:off x="15430500" y="1330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22293</xdr:rowOff>
    </xdr:from>
    <xdr:ext cx="378565" cy="259045"/>
    <xdr:sp macro="" textlink="">
      <xdr:nvSpPr>
        <xdr:cNvPr id="636" name="テキスト ボックス 635"/>
        <xdr:cNvSpPr txBox="1"/>
      </xdr:nvSpPr>
      <xdr:spPr>
        <a:xfrm>
          <a:off x="15292017" y="13395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98095</xdr:rowOff>
    </xdr:from>
    <xdr:to>
      <xdr:col>76</xdr:col>
      <xdr:colOff>114300</xdr:colOff>
      <xdr:row>78</xdr:row>
      <xdr:rowOff>139700</xdr:rowOff>
    </xdr:to>
    <xdr:cxnSp macro="">
      <xdr:nvCxnSpPr>
        <xdr:cNvPr id="637" name="直線コネクタ 636"/>
        <xdr:cNvCxnSpPr/>
      </xdr:nvCxnSpPr>
      <xdr:spPr>
        <a:xfrm>
          <a:off x="13703300" y="13471195"/>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28550</xdr:rowOff>
    </xdr:from>
    <xdr:to>
      <xdr:col>76</xdr:col>
      <xdr:colOff>165100</xdr:colOff>
      <xdr:row>78</xdr:row>
      <xdr:rowOff>130150</xdr:rowOff>
    </xdr:to>
    <xdr:sp macro="" textlink="">
      <xdr:nvSpPr>
        <xdr:cNvPr id="638" name="フローチャート: 判断 637"/>
        <xdr:cNvSpPr/>
      </xdr:nvSpPr>
      <xdr:spPr>
        <a:xfrm>
          <a:off x="14541500" y="134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146677</xdr:rowOff>
    </xdr:from>
    <xdr:ext cx="378565" cy="259045"/>
    <xdr:sp macro="" textlink="">
      <xdr:nvSpPr>
        <xdr:cNvPr id="639" name="テキスト ボックス 638"/>
        <xdr:cNvSpPr txBox="1"/>
      </xdr:nvSpPr>
      <xdr:spPr>
        <a:xfrm>
          <a:off x="14403017" y="13176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31344</xdr:rowOff>
    </xdr:from>
    <xdr:to>
      <xdr:col>71</xdr:col>
      <xdr:colOff>177800</xdr:colOff>
      <xdr:row>78</xdr:row>
      <xdr:rowOff>98095</xdr:rowOff>
    </xdr:to>
    <xdr:cxnSp macro="">
      <xdr:nvCxnSpPr>
        <xdr:cNvPr id="640" name="直線コネクタ 639"/>
        <xdr:cNvCxnSpPr/>
      </xdr:nvCxnSpPr>
      <xdr:spPr>
        <a:xfrm>
          <a:off x="12814300" y="13404444"/>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64897</xdr:rowOff>
    </xdr:from>
    <xdr:to>
      <xdr:col>72</xdr:col>
      <xdr:colOff>38100</xdr:colOff>
      <xdr:row>78</xdr:row>
      <xdr:rowOff>166497</xdr:rowOff>
    </xdr:to>
    <xdr:sp macro="" textlink="">
      <xdr:nvSpPr>
        <xdr:cNvPr id="641" name="フローチャート: 判断 640"/>
        <xdr:cNvSpPr/>
      </xdr:nvSpPr>
      <xdr:spPr>
        <a:xfrm>
          <a:off x="13652500" y="1343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157624</xdr:rowOff>
    </xdr:from>
    <xdr:ext cx="378565" cy="259045"/>
    <xdr:sp macro="" textlink="">
      <xdr:nvSpPr>
        <xdr:cNvPr id="642" name="テキスト ボックス 641"/>
        <xdr:cNvSpPr txBox="1"/>
      </xdr:nvSpPr>
      <xdr:spPr>
        <a:xfrm>
          <a:off x="13514017" y="13530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19177</xdr:rowOff>
    </xdr:from>
    <xdr:to>
      <xdr:col>67</xdr:col>
      <xdr:colOff>101600</xdr:colOff>
      <xdr:row>78</xdr:row>
      <xdr:rowOff>120777</xdr:rowOff>
    </xdr:to>
    <xdr:sp macro="" textlink="">
      <xdr:nvSpPr>
        <xdr:cNvPr id="643" name="フローチャート: 判断 642"/>
        <xdr:cNvSpPr/>
      </xdr:nvSpPr>
      <xdr:spPr>
        <a:xfrm>
          <a:off x="12763500" y="1339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111904</xdr:rowOff>
    </xdr:from>
    <xdr:ext cx="378565" cy="259045"/>
    <xdr:sp macro="" textlink="">
      <xdr:nvSpPr>
        <xdr:cNvPr id="644" name="テキスト ボックス 643"/>
        <xdr:cNvSpPr txBox="1"/>
      </xdr:nvSpPr>
      <xdr:spPr>
        <a:xfrm>
          <a:off x="12625017" y="13485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25578</xdr:rowOff>
    </xdr:from>
    <xdr:to>
      <xdr:col>85</xdr:col>
      <xdr:colOff>177800</xdr:colOff>
      <xdr:row>77</xdr:row>
      <xdr:rowOff>127178</xdr:rowOff>
    </xdr:to>
    <xdr:sp macro="" textlink="">
      <xdr:nvSpPr>
        <xdr:cNvPr id="650" name="楕円 649"/>
        <xdr:cNvSpPr/>
      </xdr:nvSpPr>
      <xdr:spPr>
        <a:xfrm>
          <a:off x="16268700" y="1322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48455</xdr:rowOff>
    </xdr:from>
    <xdr:ext cx="469744" cy="259045"/>
    <xdr:sp macro="" textlink="">
      <xdr:nvSpPr>
        <xdr:cNvPr id="651" name="災害復旧費該当値テキスト"/>
        <xdr:cNvSpPr txBox="1"/>
      </xdr:nvSpPr>
      <xdr:spPr>
        <a:xfrm>
          <a:off x="16370300" y="130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147650</xdr:rowOff>
    </xdr:from>
    <xdr:to>
      <xdr:col>81</xdr:col>
      <xdr:colOff>101600</xdr:colOff>
      <xdr:row>76</xdr:row>
      <xdr:rowOff>77800</xdr:rowOff>
    </xdr:to>
    <xdr:sp macro="" textlink="">
      <xdr:nvSpPr>
        <xdr:cNvPr id="652" name="楕円 651"/>
        <xdr:cNvSpPr/>
      </xdr:nvSpPr>
      <xdr:spPr>
        <a:xfrm>
          <a:off x="15430500" y="130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94327</xdr:rowOff>
    </xdr:from>
    <xdr:ext cx="469744" cy="259045"/>
    <xdr:sp macro="" textlink="">
      <xdr:nvSpPr>
        <xdr:cNvPr id="653" name="テキスト ボックス 652"/>
        <xdr:cNvSpPr txBox="1"/>
      </xdr:nvSpPr>
      <xdr:spPr>
        <a:xfrm>
          <a:off x="15246428" y="1278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47295</xdr:rowOff>
    </xdr:from>
    <xdr:to>
      <xdr:col>72</xdr:col>
      <xdr:colOff>38100</xdr:colOff>
      <xdr:row>78</xdr:row>
      <xdr:rowOff>148895</xdr:rowOff>
    </xdr:to>
    <xdr:sp macro="" textlink="">
      <xdr:nvSpPr>
        <xdr:cNvPr id="656" name="楕円 655"/>
        <xdr:cNvSpPr/>
      </xdr:nvSpPr>
      <xdr:spPr>
        <a:xfrm>
          <a:off x="13652500" y="134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165422</xdr:rowOff>
    </xdr:from>
    <xdr:ext cx="378565" cy="259045"/>
    <xdr:sp macro="" textlink="">
      <xdr:nvSpPr>
        <xdr:cNvPr id="657" name="テキスト ボックス 656"/>
        <xdr:cNvSpPr txBox="1"/>
      </xdr:nvSpPr>
      <xdr:spPr>
        <a:xfrm>
          <a:off x="13514017" y="13195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151994</xdr:rowOff>
    </xdr:from>
    <xdr:to>
      <xdr:col>67</xdr:col>
      <xdr:colOff>101600</xdr:colOff>
      <xdr:row>78</xdr:row>
      <xdr:rowOff>82144</xdr:rowOff>
    </xdr:to>
    <xdr:sp macro="" textlink="">
      <xdr:nvSpPr>
        <xdr:cNvPr id="658" name="楕円 657"/>
        <xdr:cNvSpPr/>
      </xdr:nvSpPr>
      <xdr:spPr>
        <a:xfrm>
          <a:off x="12763500" y="1335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98671</xdr:rowOff>
    </xdr:from>
    <xdr:ext cx="378565" cy="259045"/>
    <xdr:sp macro="" textlink="">
      <xdr:nvSpPr>
        <xdr:cNvPr id="659" name="テキスト ボックス 658"/>
        <xdr:cNvSpPr txBox="1"/>
      </xdr:nvSpPr>
      <xdr:spPr>
        <a:xfrm>
          <a:off x="12625017" y="13128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2" name="テキスト ボックス 671"/>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2" name="テキスト ボックス 68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143945</xdr:rowOff>
    </xdr:from>
    <xdr:to>
      <xdr:col>85</xdr:col>
      <xdr:colOff>126364</xdr:colOff>
      <xdr:row>98</xdr:row>
      <xdr:rowOff>119583</xdr:rowOff>
    </xdr:to>
    <xdr:cxnSp macro="">
      <xdr:nvCxnSpPr>
        <xdr:cNvPr id="686" name="直線コネクタ 685"/>
        <xdr:cNvCxnSpPr/>
      </xdr:nvCxnSpPr>
      <xdr:spPr>
        <a:xfrm flipV="1">
          <a:off x="16317595" y="15402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123410</xdr:rowOff>
    </xdr:from>
    <xdr:ext cx="534377" cy="259045"/>
    <xdr:sp macro="" textlink="">
      <xdr:nvSpPr>
        <xdr:cNvPr id="687" name="公債費最小値テキスト"/>
        <xdr:cNvSpPr txBox="1"/>
      </xdr:nvSpPr>
      <xdr:spPr>
        <a:xfrm>
          <a:off x="16370300" y="1692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14,616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119583</xdr:rowOff>
    </xdr:from>
    <xdr:to>
      <xdr:col>86</xdr:col>
      <xdr:colOff>25400</xdr:colOff>
      <xdr:row>98</xdr:row>
      <xdr:rowOff>119583</xdr:rowOff>
    </xdr:to>
    <xdr:cxnSp macro="">
      <xdr:nvCxnSpPr>
        <xdr:cNvPr id="688" name="直線コネクタ 687"/>
        <xdr:cNvCxnSpPr/>
      </xdr:nvCxnSpPr>
      <xdr:spPr>
        <a:xfrm>
          <a:off x="16230600" y="1692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90622</xdr:rowOff>
    </xdr:from>
    <xdr:ext cx="534377" cy="259045"/>
    <xdr:sp macro="" textlink="">
      <xdr:nvSpPr>
        <xdr:cNvPr id="689" name="公債費最大値テキスト"/>
        <xdr:cNvSpPr txBox="1"/>
      </xdr:nvSpPr>
      <xdr:spPr>
        <a:xfrm>
          <a:off x="16370300" y="1517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61,120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89</xdr:row>
      <xdr:rowOff>143945</xdr:rowOff>
    </xdr:from>
    <xdr:to>
      <xdr:col>86</xdr:col>
      <xdr:colOff>25400</xdr:colOff>
      <xdr:row>89</xdr:row>
      <xdr:rowOff>143945</xdr:rowOff>
    </xdr:to>
    <xdr:cxnSp macro="">
      <xdr:nvCxnSpPr>
        <xdr:cNvPr id="690" name="直線コネクタ 689"/>
        <xdr:cNvCxnSpPr/>
      </xdr:nvCxnSpPr>
      <xdr:spPr>
        <a:xfrm>
          <a:off x="16230600" y="154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6263</xdr:rowOff>
    </xdr:from>
    <xdr:to>
      <xdr:col>85</xdr:col>
      <xdr:colOff>127000</xdr:colOff>
      <xdr:row>98</xdr:row>
      <xdr:rowOff>12305</xdr:rowOff>
    </xdr:to>
    <xdr:cxnSp macro="">
      <xdr:nvCxnSpPr>
        <xdr:cNvPr id="691" name="直線コネクタ 690"/>
        <xdr:cNvCxnSpPr/>
      </xdr:nvCxnSpPr>
      <xdr:spPr>
        <a:xfrm flipV="1">
          <a:off x="15481300" y="16808363"/>
          <a:ext cx="8382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155864</xdr:rowOff>
    </xdr:from>
    <xdr:ext cx="534377" cy="259045"/>
    <xdr:sp macro="" textlink="">
      <xdr:nvSpPr>
        <xdr:cNvPr id="692" name="公債費平均値テキスト"/>
        <xdr:cNvSpPr txBox="1"/>
      </xdr:nvSpPr>
      <xdr:spPr>
        <a:xfrm>
          <a:off x="16370300" y="16272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132987</xdr:rowOff>
    </xdr:from>
    <xdr:to>
      <xdr:col>85</xdr:col>
      <xdr:colOff>177800</xdr:colOff>
      <xdr:row>96</xdr:row>
      <xdr:rowOff>63137</xdr:rowOff>
    </xdr:to>
    <xdr:sp macro="" textlink="">
      <xdr:nvSpPr>
        <xdr:cNvPr id="693" name="フローチャート: 判断 692"/>
        <xdr:cNvSpPr/>
      </xdr:nvSpPr>
      <xdr:spPr>
        <a:xfrm>
          <a:off x="16268700" y="1642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12305</xdr:rowOff>
    </xdr:from>
    <xdr:to>
      <xdr:col>81</xdr:col>
      <xdr:colOff>50800</xdr:colOff>
      <xdr:row>98</xdr:row>
      <xdr:rowOff>33369</xdr:rowOff>
    </xdr:to>
    <xdr:cxnSp macro="">
      <xdr:nvCxnSpPr>
        <xdr:cNvPr id="694" name="直線コネクタ 693"/>
        <xdr:cNvCxnSpPr/>
      </xdr:nvCxnSpPr>
      <xdr:spPr>
        <a:xfrm flipV="1">
          <a:off x="14592300" y="16814405"/>
          <a:ext cx="8890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91709</xdr:rowOff>
    </xdr:from>
    <xdr:to>
      <xdr:col>81</xdr:col>
      <xdr:colOff>101600</xdr:colOff>
      <xdr:row>96</xdr:row>
      <xdr:rowOff>21859</xdr:rowOff>
    </xdr:to>
    <xdr:sp macro="" textlink="">
      <xdr:nvSpPr>
        <xdr:cNvPr id="695" name="フローチャート: 判断 694"/>
        <xdr:cNvSpPr/>
      </xdr:nvSpPr>
      <xdr:spPr>
        <a:xfrm>
          <a:off x="154305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38386</xdr:rowOff>
    </xdr:from>
    <xdr:ext cx="534377" cy="259045"/>
    <xdr:sp macro="" textlink="">
      <xdr:nvSpPr>
        <xdr:cNvPr id="696" name="テキスト ボックス 695"/>
        <xdr:cNvSpPr txBox="1"/>
      </xdr:nvSpPr>
      <xdr:spPr>
        <a:xfrm>
          <a:off x="15214111" y="1615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33369</xdr:rowOff>
    </xdr:from>
    <xdr:to>
      <xdr:col>76</xdr:col>
      <xdr:colOff>114300</xdr:colOff>
      <xdr:row>98</xdr:row>
      <xdr:rowOff>35198</xdr:rowOff>
    </xdr:to>
    <xdr:cxnSp macro="">
      <xdr:nvCxnSpPr>
        <xdr:cNvPr id="697" name="直線コネクタ 696"/>
        <xdr:cNvCxnSpPr/>
      </xdr:nvCxnSpPr>
      <xdr:spPr>
        <a:xfrm flipV="1">
          <a:off x="13703300" y="1683546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35016</xdr:rowOff>
    </xdr:from>
    <xdr:to>
      <xdr:col>76</xdr:col>
      <xdr:colOff>165100</xdr:colOff>
      <xdr:row>95</xdr:row>
      <xdr:rowOff>136616</xdr:rowOff>
    </xdr:to>
    <xdr:sp macro="" textlink="">
      <xdr:nvSpPr>
        <xdr:cNvPr id="698" name="フローチャート: 判断 697"/>
        <xdr:cNvSpPr/>
      </xdr:nvSpPr>
      <xdr:spPr>
        <a:xfrm>
          <a:off x="14541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153143</xdr:rowOff>
    </xdr:from>
    <xdr:ext cx="534377" cy="259045"/>
    <xdr:sp macro="" textlink="">
      <xdr:nvSpPr>
        <xdr:cNvPr id="699" name="テキスト ボックス 698"/>
        <xdr:cNvSpPr txBox="1"/>
      </xdr:nvSpPr>
      <xdr:spPr>
        <a:xfrm>
          <a:off x="14325111" y="160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35198</xdr:rowOff>
    </xdr:from>
    <xdr:to>
      <xdr:col>71</xdr:col>
      <xdr:colOff>177800</xdr:colOff>
      <xdr:row>98</xdr:row>
      <xdr:rowOff>53550</xdr:rowOff>
    </xdr:to>
    <xdr:cxnSp macro="">
      <xdr:nvCxnSpPr>
        <xdr:cNvPr id="700" name="直線コネクタ 699"/>
        <xdr:cNvCxnSpPr/>
      </xdr:nvCxnSpPr>
      <xdr:spPr>
        <a:xfrm flipV="1">
          <a:off x="12814300" y="16837298"/>
          <a:ext cx="889000" cy="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19372</xdr:rowOff>
    </xdr:from>
    <xdr:to>
      <xdr:col>72</xdr:col>
      <xdr:colOff>38100</xdr:colOff>
      <xdr:row>95</xdr:row>
      <xdr:rowOff>120972</xdr:rowOff>
    </xdr:to>
    <xdr:sp macro="" textlink="">
      <xdr:nvSpPr>
        <xdr:cNvPr id="701" name="フローチャート: 判断 700"/>
        <xdr:cNvSpPr/>
      </xdr:nvSpPr>
      <xdr:spPr>
        <a:xfrm>
          <a:off x="13652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137499</xdr:rowOff>
    </xdr:from>
    <xdr:ext cx="534377" cy="259045"/>
    <xdr:sp macro="" textlink="">
      <xdr:nvSpPr>
        <xdr:cNvPr id="702" name="テキスト ボックス 701"/>
        <xdr:cNvSpPr txBox="1"/>
      </xdr:nvSpPr>
      <xdr:spPr>
        <a:xfrm>
          <a:off x="13436111" y="160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136612</xdr:rowOff>
    </xdr:from>
    <xdr:to>
      <xdr:col>67</xdr:col>
      <xdr:colOff>101600</xdr:colOff>
      <xdr:row>95</xdr:row>
      <xdr:rowOff>66762</xdr:rowOff>
    </xdr:to>
    <xdr:sp macro="" textlink="">
      <xdr:nvSpPr>
        <xdr:cNvPr id="703" name="フローチャート: 判断 702"/>
        <xdr:cNvSpPr/>
      </xdr:nvSpPr>
      <xdr:spPr>
        <a:xfrm>
          <a:off x="12763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83289</xdr:rowOff>
    </xdr:from>
    <xdr:ext cx="534377" cy="259045"/>
    <xdr:sp macro="" textlink="">
      <xdr:nvSpPr>
        <xdr:cNvPr id="704" name="テキスト ボックス 703"/>
        <xdr:cNvSpPr txBox="1"/>
      </xdr:nvSpPr>
      <xdr:spPr>
        <a:xfrm>
          <a:off x="12547111" y="160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126913</xdr:rowOff>
    </xdr:from>
    <xdr:to>
      <xdr:col>85</xdr:col>
      <xdr:colOff>177800</xdr:colOff>
      <xdr:row>98</xdr:row>
      <xdr:rowOff>57063</xdr:rowOff>
    </xdr:to>
    <xdr:sp macro="" textlink="">
      <xdr:nvSpPr>
        <xdr:cNvPr id="710" name="楕円 709"/>
        <xdr:cNvSpPr/>
      </xdr:nvSpPr>
      <xdr:spPr>
        <a:xfrm>
          <a:off x="16268700" y="1675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41840</xdr:rowOff>
    </xdr:from>
    <xdr:ext cx="534377" cy="259045"/>
    <xdr:sp macro="" textlink="">
      <xdr:nvSpPr>
        <xdr:cNvPr id="711" name="公債費該当値テキスト"/>
        <xdr:cNvSpPr txBox="1"/>
      </xdr:nvSpPr>
      <xdr:spPr>
        <a:xfrm>
          <a:off x="16370300" y="166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132955</xdr:rowOff>
    </xdr:from>
    <xdr:to>
      <xdr:col>81</xdr:col>
      <xdr:colOff>101600</xdr:colOff>
      <xdr:row>98</xdr:row>
      <xdr:rowOff>63105</xdr:rowOff>
    </xdr:to>
    <xdr:sp macro="" textlink="">
      <xdr:nvSpPr>
        <xdr:cNvPr id="712" name="楕円 711"/>
        <xdr:cNvSpPr/>
      </xdr:nvSpPr>
      <xdr:spPr>
        <a:xfrm>
          <a:off x="15430500" y="1676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54232</xdr:rowOff>
    </xdr:from>
    <xdr:ext cx="534377" cy="259045"/>
    <xdr:sp macro="" textlink="">
      <xdr:nvSpPr>
        <xdr:cNvPr id="713" name="テキスト ボックス 712"/>
        <xdr:cNvSpPr txBox="1"/>
      </xdr:nvSpPr>
      <xdr:spPr>
        <a:xfrm>
          <a:off x="15214111" y="1685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154019</xdr:rowOff>
    </xdr:from>
    <xdr:to>
      <xdr:col>76</xdr:col>
      <xdr:colOff>165100</xdr:colOff>
      <xdr:row>98</xdr:row>
      <xdr:rowOff>84169</xdr:rowOff>
    </xdr:to>
    <xdr:sp macro="" textlink="">
      <xdr:nvSpPr>
        <xdr:cNvPr id="714" name="楕円 713"/>
        <xdr:cNvSpPr/>
      </xdr:nvSpPr>
      <xdr:spPr>
        <a:xfrm>
          <a:off x="14541500" y="1678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75296</xdr:rowOff>
    </xdr:from>
    <xdr:ext cx="534377" cy="259045"/>
    <xdr:sp macro="" textlink="">
      <xdr:nvSpPr>
        <xdr:cNvPr id="715" name="テキスト ボックス 714"/>
        <xdr:cNvSpPr txBox="1"/>
      </xdr:nvSpPr>
      <xdr:spPr>
        <a:xfrm>
          <a:off x="14325111" y="1687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155848</xdr:rowOff>
    </xdr:from>
    <xdr:to>
      <xdr:col>72</xdr:col>
      <xdr:colOff>38100</xdr:colOff>
      <xdr:row>98</xdr:row>
      <xdr:rowOff>85998</xdr:rowOff>
    </xdr:to>
    <xdr:sp macro="" textlink="">
      <xdr:nvSpPr>
        <xdr:cNvPr id="716" name="楕円 715"/>
        <xdr:cNvSpPr/>
      </xdr:nvSpPr>
      <xdr:spPr>
        <a:xfrm>
          <a:off x="13652500" y="167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77125</xdr:rowOff>
    </xdr:from>
    <xdr:ext cx="534377" cy="259045"/>
    <xdr:sp macro="" textlink="">
      <xdr:nvSpPr>
        <xdr:cNvPr id="717" name="テキスト ボックス 716"/>
        <xdr:cNvSpPr txBox="1"/>
      </xdr:nvSpPr>
      <xdr:spPr>
        <a:xfrm>
          <a:off x="13436111" y="1687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2750</xdr:rowOff>
    </xdr:from>
    <xdr:to>
      <xdr:col>67</xdr:col>
      <xdr:colOff>101600</xdr:colOff>
      <xdr:row>98</xdr:row>
      <xdr:rowOff>104350</xdr:rowOff>
    </xdr:to>
    <xdr:sp macro="" textlink="">
      <xdr:nvSpPr>
        <xdr:cNvPr id="718" name="楕円 717"/>
        <xdr:cNvSpPr/>
      </xdr:nvSpPr>
      <xdr:spPr>
        <a:xfrm>
          <a:off x="12763500" y="168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95477</xdr:rowOff>
    </xdr:from>
    <xdr:ext cx="534377" cy="259045"/>
    <xdr:sp macro="" textlink="">
      <xdr:nvSpPr>
        <xdr:cNvPr id="719" name="テキスト ボックス 718"/>
        <xdr:cNvSpPr txBox="1"/>
      </xdr:nvSpPr>
      <xdr:spPr>
        <a:xfrm>
          <a:off x="12547111" y="1689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5" name="テキスト ボックス 73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7" name="テキスト ボックス 73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9" name="テキスト ボックス 73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40640</xdr:rowOff>
    </xdr:from>
    <xdr:to>
      <xdr:col>116</xdr:col>
      <xdr:colOff>62864</xdr:colOff>
      <xdr:row>39</xdr:row>
      <xdr:rowOff>44450</xdr:rowOff>
    </xdr:to>
    <xdr:cxnSp macro="">
      <xdr:nvCxnSpPr>
        <xdr:cNvPr id="743" name="直線コネクタ 742"/>
        <xdr:cNvCxnSpPr/>
      </xdr:nvCxnSpPr>
      <xdr:spPr>
        <a:xfrm flipV="1">
          <a:off x="22159595" y="5184140"/>
          <a:ext cx="1269"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158767</xdr:rowOff>
    </xdr:from>
    <xdr:ext cx="378565" cy="259045"/>
    <xdr:sp macro="" textlink="">
      <xdr:nvSpPr>
        <xdr:cNvPr id="746" name="諸支出金最大値テキスト"/>
        <xdr:cNvSpPr txBox="1"/>
      </xdr:nvSpPr>
      <xdr:spPr>
        <a:xfrm>
          <a:off x="22212300" y="4959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812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30</xdr:row>
      <xdr:rowOff>40640</xdr:rowOff>
    </xdr:from>
    <xdr:to>
      <xdr:col>116</xdr:col>
      <xdr:colOff>152400</xdr:colOff>
      <xdr:row>30</xdr:row>
      <xdr:rowOff>40640</xdr:rowOff>
    </xdr:to>
    <xdr:cxnSp macro="">
      <xdr:nvCxnSpPr>
        <xdr:cNvPr id="747" name="直線コネクタ 746"/>
        <xdr:cNvCxnSpPr/>
      </xdr:nvCxnSpPr>
      <xdr:spPr>
        <a:xfrm>
          <a:off x="22072600" y="518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90822</xdr:rowOff>
    </xdr:from>
    <xdr:ext cx="313932" cy="259045"/>
    <xdr:sp macro="" textlink="">
      <xdr:nvSpPr>
        <xdr:cNvPr id="749" name="諸支出金平均値テキスト"/>
        <xdr:cNvSpPr txBox="1"/>
      </xdr:nvSpPr>
      <xdr:spPr>
        <a:xfrm>
          <a:off x="22212300" y="643447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67945</xdr:rowOff>
    </xdr:from>
    <xdr:to>
      <xdr:col>116</xdr:col>
      <xdr:colOff>114300</xdr:colOff>
      <xdr:row>38</xdr:row>
      <xdr:rowOff>169545</xdr:rowOff>
    </xdr:to>
    <xdr:sp macro="" textlink="">
      <xdr:nvSpPr>
        <xdr:cNvPr id="750" name="フローチャート: 判断 749"/>
        <xdr:cNvSpPr/>
      </xdr:nvSpPr>
      <xdr:spPr>
        <a:xfrm>
          <a:off x="221107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58420</xdr:rowOff>
    </xdr:from>
    <xdr:to>
      <xdr:col>112</xdr:col>
      <xdr:colOff>38100</xdr:colOff>
      <xdr:row>38</xdr:row>
      <xdr:rowOff>160020</xdr:rowOff>
    </xdr:to>
    <xdr:sp macro="" textlink="">
      <xdr:nvSpPr>
        <xdr:cNvPr id="752" name="フローチャート: 判断 751"/>
        <xdr:cNvSpPr/>
      </xdr:nvSpPr>
      <xdr:spPr>
        <a:xfrm>
          <a:off x="21272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5097</xdr:rowOff>
    </xdr:from>
    <xdr:ext cx="313932" cy="259045"/>
    <xdr:sp macro="" textlink="">
      <xdr:nvSpPr>
        <xdr:cNvPr id="753" name="テキスト ボックス 752"/>
        <xdr:cNvSpPr txBox="1"/>
      </xdr:nvSpPr>
      <xdr:spPr>
        <a:xfrm>
          <a:off x="21166333" y="6348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153670</xdr:rowOff>
    </xdr:from>
    <xdr:to>
      <xdr:col>107</xdr:col>
      <xdr:colOff>101600</xdr:colOff>
      <xdr:row>38</xdr:row>
      <xdr:rowOff>83820</xdr:rowOff>
    </xdr:to>
    <xdr:sp macro="" textlink="">
      <xdr:nvSpPr>
        <xdr:cNvPr id="755" name="フローチャート: 判断 754"/>
        <xdr:cNvSpPr/>
      </xdr:nvSpPr>
      <xdr:spPr>
        <a:xfrm>
          <a:off x="2038350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100347</xdr:rowOff>
    </xdr:from>
    <xdr:ext cx="313932" cy="259045"/>
    <xdr:sp macro="" textlink="">
      <xdr:nvSpPr>
        <xdr:cNvPr id="756" name="テキスト ボックス 755"/>
        <xdr:cNvSpPr txBox="1"/>
      </xdr:nvSpPr>
      <xdr:spPr>
        <a:xfrm>
          <a:off x="20277333" y="6272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147955</xdr:rowOff>
    </xdr:from>
    <xdr:to>
      <xdr:col>102</xdr:col>
      <xdr:colOff>165100</xdr:colOff>
      <xdr:row>37</xdr:row>
      <xdr:rowOff>78105</xdr:rowOff>
    </xdr:to>
    <xdr:sp macro="" textlink="">
      <xdr:nvSpPr>
        <xdr:cNvPr id="758" name="フローチャート: 判断 757"/>
        <xdr:cNvSpPr/>
      </xdr:nvSpPr>
      <xdr:spPr>
        <a:xfrm>
          <a:off x="19494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94632</xdr:rowOff>
    </xdr:from>
    <xdr:ext cx="378565" cy="259045"/>
    <xdr:sp macro="" textlink="">
      <xdr:nvSpPr>
        <xdr:cNvPr id="759" name="テキスト ボックス 758"/>
        <xdr:cNvSpPr txBox="1"/>
      </xdr:nvSpPr>
      <xdr:spPr>
        <a:xfrm>
          <a:off x="19356017" y="6095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159385</xdr:rowOff>
    </xdr:from>
    <xdr:to>
      <xdr:col>98</xdr:col>
      <xdr:colOff>38100</xdr:colOff>
      <xdr:row>36</xdr:row>
      <xdr:rowOff>89535</xdr:rowOff>
    </xdr:to>
    <xdr:sp macro="" textlink="">
      <xdr:nvSpPr>
        <xdr:cNvPr id="760" name="フローチャート: 判断 759"/>
        <xdr:cNvSpPr/>
      </xdr:nvSpPr>
      <xdr:spPr>
        <a:xfrm>
          <a:off x="18605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106062</xdr:rowOff>
    </xdr:from>
    <xdr:ext cx="378565" cy="259045"/>
    <xdr:sp macro="" textlink="">
      <xdr:nvSpPr>
        <xdr:cNvPr id="761" name="テキスト ボックス 760"/>
        <xdr:cNvSpPr txBox="1"/>
      </xdr:nvSpPr>
      <xdr:spPr>
        <a:xfrm>
          <a:off x="18467017" y="5935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教育</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費は、</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子育て支援施設等利用給付費負担金や、施設型給付費負担金等の増</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により、</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上昇傾向</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となっている。公債費については、後年度への財政負担を考慮し、市債発行に抑制に努めてきたことが類似団体平均値よりも低くなっている要因である。民生費については類似団体内平均値より高くなっているが、私立保育所の建設補助等や障害者（児）福祉施策を積極的に取り組んでいることなどが要因である。その他の費目が全般的に類似団体内平均値よりも低くなっていることについては、予算編成においてメリハリある「ビルド＆スクラップ」に取り組んでおり、経費の効率化が図られていることなどが要因である。</a:t>
          </a:r>
          <a:endParaRPr kumimoji="1" lang="ja-JP" altLang="en-US" sz="1300">
            <a:solidFill>
              <a:srgbClr val="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実質収支については、毎年</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億円程度の黒字を維持している。また、平成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及び令和元年度</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については、大阪北部地震への対応に伴い財政調整基金を取り崩したことから、実質単年度収支がマイナスになっている。なお、決算剰余金の半分を着実に財政調整基金に積み立て、不測の事態に備え基金残高の充実に努めてい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昨年度に引き続き、全会計において黒字となったため、連結実質赤字は生じていない。今後も全ての会計において健全性を保てるよう努めていく。</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前年度</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(H30</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と比べ実質公債費比率の分子が増加した要因として、算入公債費等が減少したことがあげられる。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前年度</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(H30</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と比べ、将来負担比率の分子が減少した要因</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について</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は、事業進捗に伴</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う</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市債現在高</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減のほか、企業債残高の減等に伴</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う</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、公営企業債への繰入見込額</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減少などがあげられる。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大阪府茨木市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年度に引き続き、大阪北部地震に係る対応経費の財源として財政調整基金を取り崩したものの、積立金としては財政調整基金</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億円、特定目的基金</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億円を積み立てたことから、残高は増加している。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市民会館跡地エリアにおける新施設等の整備及びごみ処理施設更新などの大規模事業の実施に向けて積立を行う。計画的に積立を行うことができるよう、引き続き財政の健全性を重視した財政運営を行う。</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衛生処理施設整備等基金：衛生処理施設整備及び運営のための基金。　</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文化施設建設基金：文化施設の整備・充実のための基金。</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駅周辺再整備基金：市の区域内に所在する駅周辺の再整備に要する経費に充てるための基金。</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公共施設等総合管理基金：市の公共施設等の保全、更新等に要する経費に充てるための基金。</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福祉事業推進基金：高齢者、障害者、子ども等の社会福祉の推進を図るために必要な事業の実施に要する経費に充てるための基金。</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適宜必要に応じて取り崩しを行っているものの、財政状況に応じて一定額を積み立てているため増加している。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今後、市民会館跡地エリアにおける新施設等の整備、ごみ処理施設の長寿命化などの大規模事業の実施に備えて、「文化施設建設基金」、「衛生処理施設整備等基金」及び「駅周辺再整備基金」の積立を見込んでおり、引き続き財政負担の平準化に向けた財政運営を行う。</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大阪北部地震に係る対応経費の財源として</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億円を取り崩したものの、</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億円の積立を行ったため、前年度（平成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年度）に比べ残高は増加している。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引き続き災害の発生や経済状況の悪化など、不測の事態への対応に備えるため、毎年の収支を踏まえて充実に努める。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該当なし</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該当なし</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92519744</v>
      </c>
      <c r="BO4" s="424"/>
      <c r="BP4" s="424"/>
      <c r="BQ4" s="424"/>
      <c r="BR4" s="424"/>
      <c r="BS4" s="424"/>
      <c r="BT4" s="424"/>
      <c r="BU4" s="425"/>
      <c r="BV4" s="423">
        <v>88164917</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1.7</v>
      </c>
      <c r="CU4" s="608"/>
      <c r="CV4" s="608"/>
      <c r="CW4" s="608"/>
      <c r="CX4" s="608"/>
      <c r="CY4" s="608"/>
      <c r="CZ4" s="608"/>
      <c r="DA4" s="609"/>
      <c r="DB4" s="607">
        <v>1.7</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90516803</v>
      </c>
      <c r="BO5" s="429"/>
      <c r="BP5" s="429"/>
      <c r="BQ5" s="429"/>
      <c r="BR5" s="429"/>
      <c r="BS5" s="429"/>
      <c r="BT5" s="429"/>
      <c r="BU5" s="430"/>
      <c r="BV5" s="428">
        <v>86203562</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92.8</v>
      </c>
      <c r="CU5" s="399"/>
      <c r="CV5" s="399"/>
      <c r="CW5" s="399"/>
      <c r="CX5" s="399"/>
      <c r="CY5" s="399"/>
      <c r="CZ5" s="399"/>
      <c r="DA5" s="400"/>
      <c r="DB5" s="398">
        <v>94.4</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2002941</v>
      </c>
      <c r="BO6" s="429"/>
      <c r="BP6" s="429"/>
      <c r="BQ6" s="429"/>
      <c r="BR6" s="429"/>
      <c r="BS6" s="429"/>
      <c r="BT6" s="429"/>
      <c r="BU6" s="430"/>
      <c r="BV6" s="428">
        <v>1961355</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95.7</v>
      </c>
      <c r="CU6" s="582"/>
      <c r="CV6" s="582"/>
      <c r="CW6" s="582"/>
      <c r="CX6" s="582"/>
      <c r="CY6" s="582"/>
      <c r="CZ6" s="582"/>
      <c r="DA6" s="583"/>
      <c r="DB6" s="581">
        <v>94.8</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1119117</v>
      </c>
      <c r="BO7" s="429"/>
      <c r="BP7" s="429"/>
      <c r="BQ7" s="429"/>
      <c r="BR7" s="429"/>
      <c r="BS7" s="429"/>
      <c r="BT7" s="429"/>
      <c r="BU7" s="430"/>
      <c r="BV7" s="428">
        <v>1067272</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52418582</v>
      </c>
      <c r="CU7" s="429"/>
      <c r="CV7" s="429"/>
      <c r="CW7" s="429"/>
      <c r="CX7" s="429"/>
      <c r="CY7" s="429"/>
      <c r="CZ7" s="429"/>
      <c r="DA7" s="430"/>
      <c r="DB7" s="428">
        <v>52234634</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110</v>
      </c>
      <c r="AV8" s="486"/>
      <c r="AW8" s="486"/>
      <c r="AX8" s="486"/>
      <c r="AY8" s="408" t="s">
        <v>111</v>
      </c>
      <c r="AZ8" s="409"/>
      <c r="BA8" s="409"/>
      <c r="BB8" s="409"/>
      <c r="BC8" s="409"/>
      <c r="BD8" s="409"/>
      <c r="BE8" s="409"/>
      <c r="BF8" s="409"/>
      <c r="BG8" s="409"/>
      <c r="BH8" s="409"/>
      <c r="BI8" s="409"/>
      <c r="BJ8" s="409"/>
      <c r="BK8" s="409"/>
      <c r="BL8" s="409"/>
      <c r="BM8" s="410"/>
      <c r="BN8" s="428">
        <v>883824</v>
      </c>
      <c r="BO8" s="429"/>
      <c r="BP8" s="429"/>
      <c r="BQ8" s="429"/>
      <c r="BR8" s="429"/>
      <c r="BS8" s="429"/>
      <c r="BT8" s="429"/>
      <c r="BU8" s="430"/>
      <c r="BV8" s="428">
        <v>894083</v>
      </c>
      <c r="BW8" s="429"/>
      <c r="BX8" s="429"/>
      <c r="BY8" s="429"/>
      <c r="BZ8" s="429"/>
      <c r="CA8" s="429"/>
      <c r="CB8" s="429"/>
      <c r="CC8" s="430"/>
      <c r="CD8" s="437" t="s">
        <v>112</v>
      </c>
      <c r="CE8" s="438"/>
      <c r="CF8" s="438"/>
      <c r="CG8" s="438"/>
      <c r="CH8" s="438"/>
      <c r="CI8" s="438"/>
      <c r="CJ8" s="438"/>
      <c r="CK8" s="438"/>
      <c r="CL8" s="438"/>
      <c r="CM8" s="438"/>
      <c r="CN8" s="438"/>
      <c r="CO8" s="438"/>
      <c r="CP8" s="438"/>
      <c r="CQ8" s="438"/>
      <c r="CR8" s="438"/>
      <c r="CS8" s="439"/>
      <c r="CT8" s="541">
        <v>0.97</v>
      </c>
      <c r="CU8" s="542"/>
      <c r="CV8" s="542"/>
      <c r="CW8" s="542"/>
      <c r="CX8" s="542"/>
      <c r="CY8" s="542"/>
      <c r="CZ8" s="542"/>
      <c r="DA8" s="543"/>
      <c r="DB8" s="541">
        <v>0.97</v>
      </c>
      <c r="DC8" s="542"/>
      <c r="DD8" s="542"/>
      <c r="DE8" s="542"/>
      <c r="DF8" s="542"/>
      <c r="DG8" s="542"/>
      <c r="DH8" s="542"/>
      <c r="DI8" s="543"/>
      <c r="DJ8" s="186"/>
      <c r="DK8" s="186"/>
      <c r="DL8" s="186"/>
      <c r="DM8" s="186"/>
      <c r="DN8" s="186"/>
      <c r="DO8" s="186"/>
    </row>
    <row r="9" spans="1:119" ht="18.75" customHeight="1" thickBot="1" x14ac:dyDescent="0.2">
      <c r="A9" s="187"/>
      <c r="B9" s="570" t="s">
        <v>113</v>
      </c>
      <c r="C9" s="571"/>
      <c r="D9" s="571"/>
      <c r="E9" s="571"/>
      <c r="F9" s="571"/>
      <c r="G9" s="571"/>
      <c r="H9" s="571"/>
      <c r="I9" s="571"/>
      <c r="J9" s="571"/>
      <c r="K9" s="491"/>
      <c r="L9" s="572" t="s">
        <v>114</v>
      </c>
      <c r="M9" s="573"/>
      <c r="N9" s="573"/>
      <c r="O9" s="573"/>
      <c r="P9" s="573"/>
      <c r="Q9" s="574"/>
      <c r="R9" s="575">
        <v>280033</v>
      </c>
      <c r="S9" s="576"/>
      <c r="T9" s="576"/>
      <c r="U9" s="576"/>
      <c r="V9" s="577"/>
      <c r="W9" s="507" t="s">
        <v>115</v>
      </c>
      <c r="X9" s="508"/>
      <c r="Y9" s="508"/>
      <c r="Z9" s="508"/>
      <c r="AA9" s="508"/>
      <c r="AB9" s="508"/>
      <c r="AC9" s="508"/>
      <c r="AD9" s="508"/>
      <c r="AE9" s="508"/>
      <c r="AF9" s="508"/>
      <c r="AG9" s="508"/>
      <c r="AH9" s="508"/>
      <c r="AI9" s="508"/>
      <c r="AJ9" s="508"/>
      <c r="AK9" s="508"/>
      <c r="AL9" s="578"/>
      <c r="AM9" s="497" t="s">
        <v>116</v>
      </c>
      <c r="AN9" s="402"/>
      <c r="AO9" s="402"/>
      <c r="AP9" s="402"/>
      <c r="AQ9" s="402"/>
      <c r="AR9" s="402"/>
      <c r="AS9" s="402"/>
      <c r="AT9" s="403"/>
      <c r="AU9" s="485" t="s">
        <v>94</v>
      </c>
      <c r="AV9" s="486"/>
      <c r="AW9" s="486"/>
      <c r="AX9" s="486"/>
      <c r="AY9" s="408" t="s">
        <v>117</v>
      </c>
      <c r="AZ9" s="409"/>
      <c r="BA9" s="409"/>
      <c r="BB9" s="409"/>
      <c r="BC9" s="409"/>
      <c r="BD9" s="409"/>
      <c r="BE9" s="409"/>
      <c r="BF9" s="409"/>
      <c r="BG9" s="409"/>
      <c r="BH9" s="409"/>
      <c r="BI9" s="409"/>
      <c r="BJ9" s="409"/>
      <c r="BK9" s="409"/>
      <c r="BL9" s="409"/>
      <c r="BM9" s="410"/>
      <c r="BN9" s="428">
        <v>-10259</v>
      </c>
      <c r="BO9" s="429"/>
      <c r="BP9" s="429"/>
      <c r="BQ9" s="429"/>
      <c r="BR9" s="429"/>
      <c r="BS9" s="429"/>
      <c r="BT9" s="429"/>
      <c r="BU9" s="430"/>
      <c r="BV9" s="428">
        <v>-44500</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8.5</v>
      </c>
      <c r="CU9" s="399"/>
      <c r="CV9" s="399"/>
      <c r="CW9" s="399"/>
      <c r="CX9" s="399"/>
      <c r="CY9" s="399"/>
      <c r="CZ9" s="399"/>
      <c r="DA9" s="400"/>
      <c r="DB9" s="398">
        <v>8.6</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274822</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560</v>
      </c>
      <c r="BO10" s="429"/>
      <c r="BP10" s="429"/>
      <c r="BQ10" s="429"/>
      <c r="BR10" s="429"/>
      <c r="BS10" s="429"/>
      <c r="BT10" s="429"/>
      <c r="BU10" s="430"/>
      <c r="BV10" s="428">
        <v>510</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94</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282362</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94</v>
      </c>
      <c r="AV12" s="486"/>
      <c r="AW12" s="486"/>
      <c r="AX12" s="486"/>
      <c r="AY12" s="408" t="s">
        <v>135</v>
      </c>
      <c r="AZ12" s="409"/>
      <c r="BA12" s="409"/>
      <c r="BB12" s="409"/>
      <c r="BC12" s="409"/>
      <c r="BD12" s="409"/>
      <c r="BE12" s="409"/>
      <c r="BF12" s="409"/>
      <c r="BG12" s="409"/>
      <c r="BH12" s="409"/>
      <c r="BI12" s="409"/>
      <c r="BJ12" s="409"/>
      <c r="BK12" s="409"/>
      <c r="BL12" s="409"/>
      <c r="BM12" s="410"/>
      <c r="BN12" s="428">
        <v>177890</v>
      </c>
      <c r="BO12" s="429"/>
      <c r="BP12" s="429"/>
      <c r="BQ12" s="429"/>
      <c r="BR12" s="429"/>
      <c r="BS12" s="429"/>
      <c r="BT12" s="429"/>
      <c r="BU12" s="430"/>
      <c r="BV12" s="428">
        <v>1200000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129</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138</v>
      </c>
      <c r="N13" s="529"/>
      <c r="O13" s="529"/>
      <c r="P13" s="529"/>
      <c r="Q13" s="530"/>
      <c r="R13" s="531">
        <v>278717</v>
      </c>
      <c r="S13" s="532"/>
      <c r="T13" s="532"/>
      <c r="U13" s="532"/>
      <c r="V13" s="533"/>
      <c r="W13" s="519" t="s">
        <v>139</v>
      </c>
      <c r="X13" s="441"/>
      <c r="Y13" s="441"/>
      <c r="Z13" s="441"/>
      <c r="AA13" s="441"/>
      <c r="AB13" s="442"/>
      <c r="AC13" s="404">
        <v>736</v>
      </c>
      <c r="AD13" s="405"/>
      <c r="AE13" s="405"/>
      <c r="AF13" s="405"/>
      <c r="AG13" s="406"/>
      <c r="AH13" s="404">
        <v>808</v>
      </c>
      <c r="AI13" s="405"/>
      <c r="AJ13" s="405"/>
      <c r="AK13" s="405"/>
      <c r="AL13" s="407"/>
      <c r="AM13" s="497" t="s">
        <v>140</v>
      </c>
      <c r="AN13" s="402"/>
      <c r="AO13" s="402"/>
      <c r="AP13" s="402"/>
      <c r="AQ13" s="402"/>
      <c r="AR13" s="402"/>
      <c r="AS13" s="402"/>
      <c r="AT13" s="403"/>
      <c r="AU13" s="485" t="s">
        <v>141</v>
      </c>
      <c r="AV13" s="486"/>
      <c r="AW13" s="486"/>
      <c r="AX13" s="486"/>
      <c r="AY13" s="408" t="s">
        <v>142</v>
      </c>
      <c r="AZ13" s="409"/>
      <c r="BA13" s="409"/>
      <c r="BB13" s="409"/>
      <c r="BC13" s="409"/>
      <c r="BD13" s="409"/>
      <c r="BE13" s="409"/>
      <c r="BF13" s="409"/>
      <c r="BG13" s="409"/>
      <c r="BH13" s="409"/>
      <c r="BI13" s="409"/>
      <c r="BJ13" s="409"/>
      <c r="BK13" s="409"/>
      <c r="BL13" s="409"/>
      <c r="BM13" s="410"/>
      <c r="BN13" s="428">
        <v>-187589</v>
      </c>
      <c r="BO13" s="429"/>
      <c r="BP13" s="429"/>
      <c r="BQ13" s="429"/>
      <c r="BR13" s="429"/>
      <c r="BS13" s="429"/>
      <c r="BT13" s="429"/>
      <c r="BU13" s="430"/>
      <c r="BV13" s="428">
        <v>-1243990</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-3.1</v>
      </c>
      <c r="CU13" s="399"/>
      <c r="CV13" s="399"/>
      <c r="CW13" s="399"/>
      <c r="CX13" s="399"/>
      <c r="CY13" s="399"/>
      <c r="CZ13" s="399"/>
      <c r="DA13" s="400"/>
      <c r="DB13" s="398">
        <v>-3.5</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144</v>
      </c>
      <c r="M14" s="565"/>
      <c r="N14" s="565"/>
      <c r="O14" s="565"/>
      <c r="P14" s="565"/>
      <c r="Q14" s="566"/>
      <c r="R14" s="531">
        <v>282018</v>
      </c>
      <c r="S14" s="532"/>
      <c r="T14" s="532"/>
      <c r="U14" s="532"/>
      <c r="V14" s="533"/>
      <c r="W14" s="534"/>
      <c r="X14" s="444"/>
      <c r="Y14" s="444"/>
      <c r="Z14" s="444"/>
      <c r="AA14" s="444"/>
      <c r="AB14" s="445"/>
      <c r="AC14" s="524">
        <v>0.6</v>
      </c>
      <c r="AD14" s="525"/>
      <c r="AE14" s="525"/>
      <c r="AF14" s="525"/>
      <c r="AG14" s="526"/>
      <c r="AH14" s="524">
        <v>0.7</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t="s">
        <v>146</v>
      </c>
      <c r="CU14" s="536"/>
      <c r="CV14" s="536"/>
      <c r="CW14" s="536"/>
      <c r="CX14" s="536"/>
      <c r="CY14" s="536"/>
      <c r="CZ14" s="536"/>
      <c r="DA14" s="537"/>
      <c r="DB14" s="535" t="s">
        <v>129</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147</v>
      </c>
      <c r="N15" s="529"/>
      <c r="O15" s="529"/>
      <c r="P15" s="529"/>
      <c r="Q15" s="530"/>
      <c r="R15" s="531">
        <v>278634</v>
      </c>
      <c r="S15" s="532"/>
      <c r="T15" s="532"/>
      <c r="U15" s="532"/>
      <c r="V15" s="533"/>
      <c r="W15" s="519" t="s">
        <v>148</v>
      </c>
      <c r="X15" s="441"/>
      <c r="Y15" s="441"/>
      <c r="Z15" s="441"/>
      <c r="AA15" s="441"/>
      <c r="AB15" s="442"/>
      <c r="AC15" s="404">
        <v>27454</v>
      </c>
      <c r="AD15" s="405"/>
      <c r="AE15" s="405"/>
      <c r="AF15" s="405"/>
      <c r="AG15" s="406"/>
      <c r="AH15" s="404">
        <v>26418</v>
      </c>
      <c r="AI15" s="405"/>
      <c r="AJ15" s="405"/>
      <c r="AK15" s="405"/>
      <c r="AL15" s="407"/>
      <c r="AM15" s="497"/>
      <c r="AN15" s="402"/>
      <c r="AO15" s="402"/>
      <c r="AP15" s="402"/>
      <c r="AQ15" s="402"/>
      <c r="AR15" s="402"/>
      <c r="AS15" s="402"/>
      <c r="AT15" s="403"/>
      <c r="AU15" s="485"/>
      <c r="AV15" s="486"/>
      <c r="AW15" s="486"/>
      <c r="AX15" s="486"/>
      <c r="AY15" s="420" t="s">
        <v>149</v>
      </c>
      <c r="AZ15" s="421"/>
      <c r="BA15" s="421"/>
      <c r="BB15" s="421"/>
      <c r="BC15" s="421"/>
      <c r="BD15" s="421"/>
      <c r="BE15" s="421"/>
      <c r="BF15" s="421"/>
      <c r="BG15" s="421"/>
      <c r="BH15" s="421"/>
      <c r="BI15" s="421"/>
      <c r="BJ15" s="421"/>
      <c r="BK15" s="421"/>
      <c r="BL15" s="421"/>
      <c r="BM15" s="422"/>
      <c r="BN15" s="423">
        <v>37955480</v>
      </c>
      <c r="BO15" s="424"/>
      <c r="BP15" s="424"/>
      <c r="BQ15" s="424"/>
      <c r="BR15" s="424"/>
      <c r="BS15" s="424"/>
      <c r="BT15" s="424"/>
      <c r="BU15" s="425"/>
      <c r="BV15" s="423">
        <v>37664630</v>
      </c>
      <c r="BW15" s="424"/>
      <c r="BX15" s="424"/>
      <c r="BY15" s="424"/>
      <c r="BZ15" s="424"/>
      <c r="CA15" s="424"/>
      <c r="CB15" s="424"/>
      <c r="CC15" s="425"/>
      <c r="CD15" s="538" t="s">
        <v>150</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151</v>
      </c>
      <c r="M16" s="522"/>
      <c r="N16" s="522"/>
      <c r="O16" s="522"/>
      <c r="P16" s="522"/>
      <c r="Q16" s="523"/>
      <c r="R16" s="516" t="s">
        <v>152</v>
      </c>
      <c r="S16" s="517"/>
      <c r="T16" s="517"/>
      <c r="U16" s="517"/>
      <c r="V16" s="518"/>
      <c r="W16" s="534"/>
      <c r="X16" s="444"/>
      <c r="Y16" s="444"/>
      <c r="Z16" s="444"/>
      <c r="AA16" s="444"/>
      <c r="AB16" s="445"/>
      <c r="AC16" s="524">
        <v>22.8</v>
      </c>
      <c r="AD16" s="525"/>
      <c r="AE16" s="525"/>
      <c r="AF16" s="525"/>
      <c r="AG16" s="526"/>
      <c r="AH16" s="524">
        <v>22.7</v>
      </c>
      <c r="AI16" s="525"/>
      <c r="AJ16" s="525"/>
      <c r="AK16" s="525"/>
      <c r="AL16" s="527"/>
      <c r="AM16" s="497"/>
      <c r="AN16" s="402"/>
      <c r="AO16" s="402"/>
      <c r="AP16" s="402"/>
      <c r="AQ16" s="402"/>
      <c r="AR16" s="402"/>
      <c r="AS16" s="402"/>
      <c r="AT16" s="403"/>
      <c r="AU16" s="485"/>
      <c r="AV16" s="486"/>
      <c r="AW16" s="486"/>
      <c r="AX16" s="486"/>
      <c r="AY16" s="408" t="s">
        <v>153</v>
      </c>
      <c r="AZ16" s="409"/>
      <c r="BA16" s="409"/>
      <c r="BB16" s="409"/>
      <c r="BC16" s="409"/>
      <c r="BD16" s="409"/>
      <c r="BE16" s="409"/>
      <c r="BF16" s="409"/>
      <c r="BG16" s="409"/>
      <c r="BH16" s="409"/>
      <c r="BI16" s="409"/>
      <c r="BJ16" s="409"/>
      <c r="BK16" s="409"/>
      <c r="BL16" s="409"/>
      <c r="BM16" s="410"/>
      <c r="BN16" s="428">
        <v>39280589</v>
      </c>
      <c r="BO16" s="429"/>
      <c r="BP16" s="429"/>
      <c r="BQ16" s="429"/>
      <c r="BR16" s="429"/>
      <c r="BS16" s="429"/>
      <c r="BT16" s="429"/>
      <c r="BU16" s="430"/>
      <c r="BV16" s="428">
        <v>38865212</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154</v>
      </c>
      <c r="N17" s="514"/>
      <c r="O17" s="514"/>
      <c r="P17" s="514"/>
      <c r="Q17" s="515"/>
      <c r="R17" s="516" t="s">
        <v>155</v>
      </c>
      <c r="S17" s="517"/>
      <c r="T17" s="517"/>
      <c r="U17" s="517"/>
      <c r="V17" s="518"/>
      <c r="W17" s="519" t="s">
        <v>156</v>
      </c>
      <c r="X17" s="441"/>
      <c r="Y17" s="441"/>
      <c r="Z17" s="441"/>
      <c r="AA17" s="441"/>
      <c r="AB17" s="442"/>
      <c r="AC17" s="404">
        <v>91996</v>
      </c>
      <c r="AD17" s="405"/>
      <c r="AE17" s="405"/>
      <c r="AF17" s="405"/>
      <c r="AG17" s="406"/>
      <c r="AH17" s="404">
        <v>89210</v>
      </c>
      <c r="AI17" s="405"/>
      <c r="AJ17" s="405"/>
      <c r="AK17" s="405"/>
      <c r="AL17" s="407"/>
      <c r="AM17" s="497"/>
      <c r="AN17" s="402"/>
      <c r="AO17" s="402"/>
      <c r="AP17" s="402"/>
      <c r="AQ17" s="402"/>
      <c r="AR17" s="402"/>
      <c r="AS17" s="402"/>
      <c r="AT17" s="403"/>
      <c r="AU17" s="485"/>
      <c r="AV17" s="486"/>
      <c r="AW17" s="486"/>
      <c r="AX17" s="486"/>
      <c r="AY17" s="408" t="s">
        <v>157</v>
      </c>
      <c r="AZ17" s="409"/>
      <c r="BA17" s="409"/>
      <c r="BB17" s="409"/>
      <c r="BC17" s="409"/>
      <c r="BD17" s="409"/>
      <c r="BE17" s="409"/>
      <c r="BF17" s="409"/>
      <c r="BG17" s="409"/>
      <c r="BH17" s="409"/>
      <c r="BI17" s="409"/>
      <c r="BJ17" s="409"/>
      <c r="BK17" s="409"/>
      <c r="BL17" s="409"/>
      <c r="BM17" s="410"/>
      <c r="BN17" s="428">
        <v>49085914</v>
      </c>
      <c r="BO17" s="429"/>
      <c r="BP17" s="429"/>
      <c r="BQ17" s="429"/>
      <c r="BR17" s="429"/>
      <c r="BS17" s="429"/>
      <c r="BT17" s="429"/>
      <c r="BU17" s="430"/>
      <c r="BV17" s="428">
        <v>48669122</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158</v>
      </c>
      <c r="C18" s="491"/>
      <c r="D18" s="491"/>
      <c r="E18" s="492"/>
      <c r="F18" s="492"/>
      <c r="G18" s="492"/>
      <c r="H18" s="492"/>
      <c r="I18" s="492"/>
      <c r="J18" s="492"/>
      <c r="K18" s="492"/>
      <c r="L18" s="493">
        <v>76.489999999999995</v>
      </c>
      <c r="M18" s="493"/>
      <c r="N18" s="493"/>
      <c r="O18" s="493"/>
      <c r="P18" s="493"/>
      <c r="Q18" s="493"/>
      <c r="R18" s="494"/>
      <c r="S18" s="494"/>
      <c r="T18" s="494"/>
      <c r="U18" s="494"/>
      <c r="V18" s="495"/>
      <c r="W18" s="509"/>
      <c r="X18" s="510"/>
      <c r="Y18" s="510"/>
      <c r="Z18" s="510"/>
      <c r="AA18" s="510"/>
      <c r="AB18" s="520"/>
      <c r="AC18" s="392">
        <v>76.5</v>
      </c>
      <c r="AD18" s="393"/>
      <c r="AE18" s="393"/>
      <c r="AF18" s="393"/>
      <c r="AG18" s="496"/>
      <c r="AH18" s="392">
        <v>76.599999999999994</v>
      </c>
      <c r="AI18" s="393"/>
      <c r="AJ18" s="393"/>
      <c r="AK18" s="393"/>
      <c r="AL18" s="394"/>
      <c r="AM18" s="497"/>
      <c r="AN18" s="402"/>
      <c r="AO18" s="402"/>
      <c r="AP18" s="402"/>
      <c r="AQ18" s="402"/>
      <c r="AR18" s="402"/>
      <c r="AS18" s="402"/>
      <c r="AT18" s="403"/>
      <c r="AU18" s="485"/>
      <c r="AV18" s="486"/>
      <c r="AW18" s="486"/>
      <c r="AX18" s="486"/>
      <c r="AY18" s="408" t="s">
        <v>159</v>
      </c>
      <c r="AZ18" s="409"/>
      <c r="BA18" s="409"/>
      <c r="BB18" s="409"/>
      <c r="BC18" s="409"/>
      <c r="BD18" s="409"/>
      <c r="BE18" s="409"/>
      <c r="BF18" s="409"/>
      <c r="BG18" s="409"/>
      <c r="BH18" s="409"/>
      <c r="BI18" s="409"/>
      <c r="BJ18" s="409"/>
      <c r="BK18" s="409"/>
      <c r="BL18" s="409"/>
      <c r="BM18" s="410"/>
      <c r="BN18" s="428">
        <v>50080796</v>
      </c>
      <c r="BO18" s="429"/>
      <c r="BP18" s="429"/>
      <c r="BQ18" s="429"/>
      <c r="BR18" s="429"/>
      <c r="BS18" s="429"/>
      <c r="BT18" s="429"/>
      <c r="BU18" s="430"/>
      <c r="BV18" s="428">
        <v>48663762</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160</v>
      </c>
      <c r="C19" s="491"/>
      <c r="D19" s="491"/>
      <c r="E19" s="492"/>
      <c r="F19" s="492"/>
      <c r="G19" s="492"/>
      <c r="H19" s="492"/>
      <c r="I19" s="492"/>
      <c r="J19" s="492"/>
      <c r="K19" s="492"/>
      <c r="L19" s="498">
        <v>3661</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161</v>
      </c>
      <c r="AZ19" s="409"/>
      <c r="BA19" s="409"/>
      <c r="BB19" s="409"/>
      <c r="BC19" s="409"/>
      <c r="BD19" s="409"/>
      <c r="BE19" s="409"/>
      <c r="BF19" s="409"/>
      <c r="BG19" s="409"/>
      <c r="BH19" s="409"/>
      <c r="BI19" s="409"/>
      <c r="BJ19" s="409"/>
      <c r="BK19" s="409"/>
      <c r="BL19" s="409"/>
      <c r="BM19" s="410"/>
      <c r="BN19" s="428">
        <v>59898267</v>
      </c>
      <c r="BO19" s="429"/>
      <c r="BP19" s="429"/>
      <c r="BQ19" s="429"/>
      <c r="BR19" s="429"/>
      <c r="BS19" s="429"/>
      <c r="BT19" s="429"/>
      <c r="BU19" s="430"/>
      <c r="BV19" s="428">
        <v>58458082</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162</v>
      </c>
      <c r="C20" s="491"/>
      <c r="D20" s="491"/>
      <c r="E20" s="492"/>
      <c r="F20" s="492"/>
      <c r="G20" s="492"/>
      <c r="H20" s="492"/>
      <c r="I20" s="492"/>
      <c r="J20" s="492"/>
      <c r="K20" s="492"/>
      <c r="L20" s="498">
        <v>116683</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163</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164</v>
      </c>
      <c r="C22" s="458"/>
      <c r="D22" s="459"/>
      <c r="E22" s="466" t="s">
        <v>1</v>
      </c>
      <c r="F22" s="441"/>
      <c r="G22" s="441"/>
      <c r="H22" s="441"/>
      <c r="I22" s="441"/>
      <c r="J22" s="441"/>
      <c r="K22" s="442"/>
      <c r="L22" s="466" t="s">
        <v>165</v>
      </c>
      <c r="M22" s="441"/>
      <c r="N22" s="441"/>
      <c r="O22" s="441"/>
      <c r="P22" s="442"/>
      <c r="Q22" s="451" t="s">
        <v>166</v>
      </c>
      <c r="R22" s="452"/>
      <c r="S22" s="452"/>
      <c r="T22" s="452"/>
      <c r="U22" s="452"/>
      <c r="V22" s="467"/>
      <c r="W22" s="469" t="s">
        <v>167</v>
      </c>
      <c r="X22" s="458"/>
      <c r="Y22" s="459"/>
      <c r="Z22" s="466" t="s">
        <v>1</v>
      </c>
      <c r="AA22" s="441"/>
      <c r="AB22" s="441"/>
      <c r="AC22" s="441"/>
      <c r="AD22" s="441"/>
      <c r="AE22" s="441"/>
      <c r="AF22" s="441"/>
      <c r="AG22" s="442"/>
      <c r="AH22" s="440" t="s">
        <v>168</v>
      </c>
      <c r="AI22" s="441"/>
      <c r="AJ22" s="441"/>
      <c r="AK22" s="441"/>
      <c r="AL22" s="442"/>
      <c r="AM22" s="440" t="s">
        <v>169</v>
      </c>
      <c r="AN22" s="446"/>
      <c r="AO22" s="446"/>
      <c r="AP22" s="446"/>
      <c r="AQ22" s="446"/>
      <c r="AR22" s="447"/>
      <c r="AS22" s="451" t="s">
        <v>166</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170</v>
      </c>
      <c r="AZ23" s="421"/>
      <c r="BA23" s="421"/>
      <c r="BB23" s="421"/>
      <c r="BC23" s="421"/>
      <c r="BD23" s="421"/>
      <c r="BE23" s="421"/>
      <c r="BF23" s="421"/>
      <c r="BG23" s="421"/>
      <c r="BH23" s="421"/>
      <c r="BI23" s="421"/>
      <c r="BJ23" s="421"/>
      <c r="BK23" s="421"/>
      <c r="BL23" s="421"/>
      <c r="BM23" s="422"/>
      <c r="BN23" s="428">
        <v>50002023</v>
      </c>
      <c r="BO23" s="429"/>
      <c r="BP23" s="429"/>
      <c r="BQ23" s="429"/>
      <c r="BR23" s="429"/>
      <c r="BS23" s="429"/>
      <c r="BT23" s="429"/>
      <c r="BU23" s="430"/>
      <c r="BV23" s="428">
        <v>50828681</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171</v>
      </c>
      <c r="F24" s="402"/>
      <c r="G24" s="402"/>
      <c r="H24" s="402"/>
      <c r="I24" s="402"/>
      <c r="J24" s="402"/>
      <c r="K24" s="403"/>
      <c r="L24" s="404">
        <v>1</v>
      </c>
      <c r="M24" s="405"/>
      <c r="N24" s="405"/>
      <c r="O24" s="405"/>
      <c r="P24" s="406"/>
      <c r="Q24" s="404">
        <v>9830</v>
      </c>
      <c r="R24" s="405"/>
      <c r="S24" s="405"/>
      <c r="T24" s="405"/>
      <c r="U24" s="405"/>
      <c r="V24" s="406"/>
      <c r="W24" s="470"/>
      <c r="X24" s="461"/>
      <c r="Y24" s="462"/>
      <c r="Z24" s="401" t="s">
        <v>172</v>
      </c>
      <c r="AA24" s="402"/>
      <c r="AB24" s="402"/>
      <c r="AC24" s="402"/>
      <c r="AD24" s="402"/>
      <c r="AE24" s="402"/>
      <c r="AF24" s="402"/>
      <c r="AG24" s="403"/>
      <c r="AH24" s="404">
        <v>1528</v>
      </c>
      <c r="AI24" s="405"/>
      <c r="AJ24" s="405"/>
      <c r="AK24" s="405"/>
      <c r="AL24" s="406"/>
      <c r="AM24" s="404">
        <v>4666512</v>
      </c>
      <c r="AN24" s="405"/>
      <c r="AO24" s="405"/>
      <c r="AP24" s="405"/>
      <c r="AQ24" s="405"/>
      <c r="AR24" s="406"/>
      <c r="AS24" s="404">
        <v>3054</v>
      </c>
      <c r="AT24" s="405"/>
      <c r="AU24" s="405"/>
      <c r="AV24" s="405"/>
      <c r="AW24" s="405"/>
      <c r="AX24" s="407"/>
      <c r="AY24" s="395" t="s">
        <v>173</v>
      </c>
      <c r="AZ24" s="396"/>
      <c r="BA24" s="396"/>
      <c r="BB24" s="396"/>
      <c r="BC24" s="396"/>
      <c r="BD24" s="396"/>
      <c r="BE24" s="396"/>
      <c r="BF24" s="396"/>
      <c r="BG24" s="396"/>
      <c r="BH24" s="396"/>
      <c r="BI24" s="396"/>
      <c r="BJ24" s="396"/>
      <c r="BK24" s="396"/>
      <c r="BL24" s="396"/>
      <c r="BM24" s="397"/>
      <c r="BN24" s="428">
        <v>45206227</v>
      </c>
      <c r="BO24" s="429"/>
      <c r="BP24" s="429"/>
      <c r="BQ24" s="429"/>
      <c r="BR24" s="429"/>
      <c r="BS24" s="429"/>
      <c r="BT24" s="429"/>
      <c r="BU24" s="430"/>
      <c r="BV24" s="428">
        <v>45831201</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174</v>
      </c>
      <c r="F25" s="402"/>
      <c r="G25" s="402"/>
      <c r="H25" s="402"/>
      <c r="I25" s="402"/>
      <c r="J25" s="402"/>
      <c r="K25" s="403"/>
      <c r="L25" s="404">
        <v>2</v>
      </c>
      <c r="M25" s="405"/>
      <c r="N25" s="405"/>
      <c r="O25" s="405"/>
      <c r="P25" s="406"/>
      <c r="Q25" s="404">
        <v>8580</v>
      </c>
      <c r="R25" s="405"/>
      <c r="S25" s="405"/>
      <c r="T25" s="405"/>
      <c r="U25" s="405"/>
      <c r="V25" s="406"/>
      <c r="W25" s="470"/>
      <c r="X25" s="461"/>
      <c r="Y25" s="462"/>
      <c r="Z25" s="401" t="s">
        <v>175</v>
      </c>
      <c r="AA25" s="402"/>
      <c r="AB25" s="402"/>
      <c r="AC25" s="402"/>
      <c r="AD25" s="402"/>
      <c r="AE25" s="402"/>
      <c r="AF25" s="402"/>
      <c r="AG25" s="403"/>
      <c r="AH25" s="404">
        <v>268</v>
      </c>
      <c r="AI25" s="405"/>
      <c r="AJ25" s="405"/>
      <c r="AK25" s="405"/>
      <c r="AL25" s="406"/>
      <c r="AM25" s="404">
        <v>827584</v>
      </c>
      <c r="AN25" s="405"/>
      <c r="AO25" s="405"/>
      <c r="AP25" s="405"/>
      <c r="AQ25" s="405"/>
      <c r="AR25" s="406"/>
      <c r="AS25" s="404">
        <v>3088</v>
      </c>
      <c r="AT25" s="405"/>
      <c r="AU25" s="405"/>
      <c r="AV25" s="405"/>
      <c r="AW25" s="405"/>
      <c r="AX25" s="407"/>
      <c r="AY25" s="420" t="s">
        <v>176</v>
      </c>
      <c r="AZ25" s="421"/>
      <c r="BA25" s="421"/>
      <c r="BB25" s="421"/>
      <c r="BC25" s="421"/>
      <c r="BD25" s="421"/>
      <c r="BE25" s="421"/>
      <c r="BF25" s="421"/>
      <c r="BG25" s="421"/>
      <c r="BH25" s="421"/>
      <c r="BI25" s="421"/>
      <c r="BJ25" s="421"/>
      <c r="BK25" s="421"/>
      <c r="BL25" s="421"/>
      <c r="BM25" s="422"/>
      <c r="BN25" s="423">
        <v>8012835</v>
      </c>
      <c r="BO25" s="424"/>
      <c r="BP25" s="424"/>
      <c r="BQ25" s="424"/>
      <c r="BR25" s="424"/>
      <c r="BS25" s="424"/>
      <c r="BT25" s="424"/>
      <c r="BU25" s="425"/>
      <c r="BV25" s="423">
        <v>7601855</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177</v>
      </c>
      <c r="F26" s="402"/>
      <c r="G26" s="402"/>
      <c r="H26" s="402"/>
      <c r="I26" s="402"/>
      <c r="J26" s="402"/>
      <c r="K26" s="403"/>
      <c r="L26" s="404">
        <v>1</v>
      </c>
      <c r="M26" s="405"/>
      <c r="N26" s="405"/>
      <c r="O26" s="405"/>
      <c r="P26" s="406"/>
      <c r="Q26" s="404">
        <v>7850</v>
      </c>
      <c r="R26" s="405"/>
      <c r="S26" s="405"/>
      <c r="T26" s="405"/>
      <c r="U26" s="405"/>
      <c r="V26" s="406"/>
      <c r="W26" s="470"/>
      <c r="X26" s="461"/>
      <c r="Y26" s="462"/>
      <c r="Z26" s="401" t="s">
        <v>178</v>
      </c>
      <c r="AA26" s="483"/>
      <c r="AB26" s="483"/>
      <c r="AC26" s="483"/>
      <c r="AD26" s="483"/>
      <c r="AE26" s="483"/>
      <c r="AF26" s="483"/>
      <c r="AG26" s="484"/>
      <c r="AH26" s="404">
        <v>205</v>
      </c>
      <c r="AI26" s="405"/>
      <c r="AJ26" s="405"/>
      <c r="AK26" s="405"/>
      <c r="AL26" s="406"/>
      <c r="AM26" s="404">
        <v>634475</v>
      </c>
      <c r="AN26" s="405"/>
      <c r="AO26" s="405"/>
      <c r="AP26" s="405"/>
      <c r="AQ26" s="405"/>
      <c r="AR26" s="406"/>
      <c r="AS26" s="404">
        <v>3095</v>
      </c>
      <c r="AT26" s="405"/>
      <c r="AU26" s="405"/>
      <c r="AV26" s="405"/>
      <c r="AW26" s="405"/>
      <c r="AX26" s="407"/>
      <c r="AY26" s="437" t="s">
        <v>179</v>
      </c>
      <c r="AZ26" s="438"/>
      <c r="BA26" s="438"/>
      <c r="BB26" s="438"/>
      <c r="BC26" s="438"/>
      <c r="BD26" s="438"/>
      <c r="BE26" s="438"/>
      <c r="BF26" s="438"/>
      <c r="BG26" s="438"/>
      <c r="BH26" s="438"/>
      <c r="BI26" s="438"/>
      <c r="BJ26" s="438"/>
      <c r="BK26" s="438"/>
      <c r="BL26" s="438"/>
      <c r="BM26" s="439"/>
      <c r="BN26" s="428">
        <v>172248</v>
      </c>
      <c r="BO26" s="429"/>
      <c r="BP26" s="429"/>
      <c r="BQ26" s="429"/>
      <c r="BR26" s="429"/>
      <c r="BS26" s="429"/>
      <c r="BT26" s="429"/>
      <c r="BU26" s="430"/>
      <c r="BV26" s="428">
        <v>109040</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180</v>
      </c>
      <c r="F27" s="402"/>
      <c r="G27" s="402"/>
      <c r="H27" s="402"/>
      <c r="I27" s="402"/>
      <c r="J27" s="402"/>
      <c r="K27" s="403"/>
      <c r="L27" s="404">
        <v>1</v>
      </c>
      <c r="M27" s="405"/>
      <c r="N27" s="405"/>
      <c r="O27" s="405"/>
      <c r="P27" s="406"/>
      <c r="Q27" s="404">
        <v>7580</v>
      </c>
      <c r="R27" s="405"/>
      <c r="S27" s="405"/>
      <c r="T27" s="405"/>
      <c r="U27" s="405"/>
      <c r="V27" s="406"/>
      <c r="W27" s="470"/>
      <c r="X27" s="461"/>
      <c r="Y27" s="462"/>
      <c r="Z27" s="401" t="s">
        <v>181</v>
      </c>
      <c r="AA27" s="402"/>
      <c r="AB27" s="402"/>
      <c r="AC27" s="402"/>
      <c r="AD27" s="402"/>
      <c r="AE27" s="402"/>
      <c r="AF27" s="402"/>
      <c r="AG27" s="403"/>
      <c r="AH27" s="404">
        <v>81</v>
      </c>
      <c r="AI27" s="405"/>
      <c r="AJ27" s="405"/>
      <c r="AK27" s="405"/>
      <c r="AL27" s="406"/>
      <c r="AM27" s="404">
        <v>240954</v>
      </c>
      <c r="AN27" s="405"/>
      <c r="AO27" s="405"/>
      <c r="AP27" s="405"/>
      <c r="AQ27" s="405"/>
      <c r="AR27" s="406"/>
      <c r="AS27" s="404">
        <v>2975</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v>708671</v>
      </c>
      <c r="BO27" s="432"/>
      <c r="BP27" s="432"/>
      <c r="BQ27" s="432"/>
      <c r="BR27" s="432"/>
      <c r="BS27" s="432"/>
      <c r="BT27" s="432"/>
      <c r="BU27" s="433"/>
      <c r="BV27" s="431">
        <v>708671</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183</v>
      </c>
      <c r="F28" s="402"/>
      <c r="G28" s="402"/>
      <c r="H28" s="402"/>
      <c r="I28" s="402"/>
      <c r="J28" s="402"/>
      <c r="K28" s="403"/>
      <c r="L28" s="404">
        <v>1</v>
      </c>
      <c r="M28" s="405"/>
      <c r="N28" s="405"/>
      <c r="O28" s="405"/>
      <c r="P28" s="406"/>
      <c r="Q28" s="404">
        <v>7080</v>
      </c>
      <c r="R28" s="405"/>
      <c r="S28" s="405"/>
      <c r="T28" s="405"/>
      <c r="U28" s="405"/>
      <c r="V28" s="406"/>
      <c r="W28" s="470"/>
      <c r="X28" s="461"/>
      <c r="Y28" s="462"/>
      <c r="Z28" s="401" t="s">
        <v>184</v>
      </c>
      <c r="AA28" s="402"/>
      <c r="AB28" s="402"/>
      <c r="AC28" s="402"/>
      <c r="AD28" s="402"/>
      <c r="AE28" s="402"/>
      <c r="AF28" s="402"/>
      <c r="AG28" s="403"/>
      <c r="AH28" s="404" t="s">
        <v>129</v>
      </c>
      <c r="AI28" s="405"/>
      <c r="AJ28" s="405"/>
      <c r="AK28" s="405"/>
      <c r="AL28" s="406"/>
      <c r="AM28" s="404" t="s">
        <v>185</v>
      </c>
      <c r="AN28" s="405"/>
      <c r="AO28" s="405"/>
      <c r="AP28" s="405"/>
      <c r="AQ28" s="405"/>
      <c r="AR28" s="406"/>
      <c r="AS28" s="404" t="s">
        <v>185</v>
      </c>
      <c r="AT28" s="405"/>
      <c r="AU28" s="405"/>
      <c r="AV28" s="405"/>
      <c r="AW28" s="405"/>
      <c r="AX28" s="407"/>
      <c r="AY28" s="411" t="s">
        <v>186</v>
      </c>
      <c r="AZ28" s="412"/>
      <c r="BA28" s="412"/>
      <c r="BB28" s="413"/>
      <c r="BC28" s="420" t="s">
        <v>48</v>
      </c>
      <c r="BD28" s="421"/>
      <c r="BE28" s="421"/>
      <c r="BF28" s="421"/>
      <c r="BG28" s="421"/>
      <c r="BH28" s="421"/>
      <c r="BI28" s="421"/>
      <c r="BJ28" s="421"/>
      <c r="BK28" s="421"/>
      <c r="BL28" s="421"/>
      <c r="BM28" s="422"/>
      <c r="BN28" s="423">
        <v>7668290</v>
      </c>
      <c r="BO28" s="424"/>
      <c r="BP28" s="424"/>
      <c r="BQ28" s="424"/>
      <c r="BR28" s="424"/>
      <c r="BS28" s="424"/>
      <c r="BT28" s="424"/>
      <c r="BU28" s="425"/>
      <c r="BV28" s="423">
        <v>7397620</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187</v>
      </c>
      <c r="F29" s="402"/>
      <c r="G29" s="402"/>
      <c r="H29" s="402"/>
      <c r="I29" s="402"/>
      <c r="J29" s="402"/>
      <c r="K29" s="403"/>
      <c r="L29" s="404">
        <v>26</v>
      </c>
      <c r="M29" s="405"/>
      <c r="N29" s="405"/>
      <c r="O29" s="405"/>
      <c r="P29" s="406"/>
      <c r="Q29" s="404">
        <v>6640</v>
      </c>
      <c r="R29" s="405"/>
      <c r="S29" s="405"/>
      <c r="T29" s="405"/>
      <c r="U29" s="405"/>
      <c r="V29" s="406"/>
      <c r="W29" s="471"/>
      <c r="X29" s="472"/>
      <c r="Y29" s="473"/>
      <c r="Z29" s="401" t="s">
        <v>188</v>
      </c>
      <c r="AA29" s="402"/>
      <c r="AB29" s="402"/>
      <c r="AC29" s="402"/>
      <c r="AD29" s="402"/>
      <c r="AE29" s="402"/>
      <c r="AF29" s="402"/>
      <c r="AG29" s="403"/>
      <c r="AH29" s="404">
        <v>1609</v>
      </c>
      <c r="AI29" s="405"/>
      <c r="AJ29" s="405"/>
      <c r="AK29" s="405"/>
      <c r="AL29" s="406"/>
      <c r="AM29" s="404">
        <v>4907466</v>
      </c>
      <c r="AN29" s="405"/>
      <c r="AO29" s="405"/>
      <c r="AP29" s="405"/>
      <c r="AQ29" s="405"/>
      <c r="AR29" s="406"/>
      <c r="AS29" s="404">
        <v>3050</v>
      </c>
      <c r="AT29" s="405"/>
      <c r="AU29" s="405"/>
      <c r="AV29" s="405"/>
      <c r="AW29" s="405"/>
      <c r="AX29" s="407"/>
      <c r="AY29" s="414"/>
      <c r="AZ29" s="415"/>
      <c r="BA29" s="415"/>
      <c r="BB29" s="416"/>
      <c r="BC29" s="408" t="s">
        <v>189</v>
      </c>
      <c r="BD29" s="409"/>
      <c r="BE29" s="409"/>
      <c r="BF29" s="409"/>
      <c r="BG29" s="409"/>
      <c r="BH29" s="409"/>
      <c r="BI29" s="409"/>
      <c r="BJ29" s="409"/>
      <c r="BK29" s="409"/>
      <c r="BL29" s="409"/>
      <c r="BM29" s="410"/>
      <c r="BN29" s="428" t="s">
        <v>129</v>
      </c>
      <c r="BO29" s="429"/>
      <c r="BP29" s="429"/>
      <c r="BQ29" s="429"/>
      <c r="BR29" s="429"/>
      <c r="BS29" s="429"/>
      <c r="BT29" s="429"/>
      <c r="BU29" s="430"/>
      <c r="BV29" s="428" t="s">
        <v>185</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190</v>
      </c>
      <c r="X30" s="481"/>
      <c r="Y30" s="481"/>
      <c r="Z30" s="481"/>
      <c r="AA30" s="481"/>
      <c r="AB30" s="481"/>
      <c r="AC30" s="481"/>
      <c r="AD30" s="481"/>
      <c r="AE30" s="481"/>
      <c r="AF30" s="481"/>
      <c r="AG30" s="482"/>
      <c r="AH30" s="392">
        <v>100.7</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15229420</v>
      </c>
      <c r="BO30" s="432"/>
      <c r="BP30" s="432"/>
      <c r="BQ30" s="432"/>
      <c r="BR30" s="432"/>
      <c r="BS30" s="432"/>
      <c r="BT30" s="432"/>
      <c r="BU30" s="433"/>
      <c r="BV30" s="431">
        <v>14296931</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197</v>
      </c>
      <c r="D33" s="391"/>
      <c r="E33" s="390" t="s">
        <v>198</v>
      </c>
      <c r="F33" s="390"/>
      <c r="G33" s="390"/>
      <c r="H33" s="390"/>
      <c r="I33" s="390"/>
      <c r="J33" s="390"/>
      <c r="K33" s="390"/>
      <c r="L33" s="390"/>
      <c r="M33" s="390"/>
      <c r="N33" s="390"/>
      <c r="O33" s="390"/>
      <c r="P33" s="390"/>
      <c r="Q33" s="390"/>
      <c r="R33" s="390"/>
      <c r="S33" s="390"/>
      <c r="T33" s="216"/>
      <c r="U33" s="391" t="s">
        <v>199</v>
      </c>
      <c r="V33" s="391"/>
      <c r="W33" s="390" t="s">
        <v>200</v>
      </c>
      <c r="X33" s="390"/>
      <c r="Y33" s="390"/>
      <c r="Z33" s="390"/>
      <c r="AA33" s="390"/>
      <c r="AB33" s="390"/>
      <c r="AC33" s="390"/>
      <c r="AD33" s="390"/>
      <c r="AE33" s="390"/>
      <c r="AF33" s="390"/>
      <c r="AG33" s="390"/>
      <c r="AH33" s="390"/>
      <c r="AI33" s="390"/>
      <c r="AJ33" s="390"/>
      <c r="AK33" s="390"/>
      <c r="AL33" s="216"/>
      <c r="AM33" s="391" t="s">
        <v>197</v>
      </c>
      <c r="AN33" s="391"/>
      <c r="AO33" s="390" t="s">
        <v>201</v>
      </c>
      <c r="AP33" s="390"/>
      <c r="AQ33" s="390"/>
      <c r="AR33" s="390"/>
      <c r="AS33" s="390"/>
      <c r="AT33" s="390"/>
      <c r="AU33" s="390"/>
      <c r="AV33" s="390"/>
      <c r="AW33" s="390"/>
      <c r="AX33" s="390"/>
      <c r="AY33" s="390"/>
      <c r="AZ33" s="390"/>
      <c r="BA33" s="390"/>
      <c r="BB33" s="390"/>
      <c r="BC33" s="390"/>
      <c r="BD33" s="217"/>
      <c r="BE33" s="390" t="s">
        <v>202</v>
      </c>
      <c r="BF33" s="390"/>
      <c r="BG33" s="390" t="s">
        <v>203</v>
      </c>
      <c r="BH33" s="390"/>
      <c r="BI33" s="390"/>
      <c r="BJ33" s="390"/>
      <c r="BK33" s="390"/>
      <c r="BL33" s="390"/>
      <c r="BM33" s="390"/>
      <c r="BN33" s="390"/>
      <c r="BO33" s="390"/>
      <c r="BP33" s="390"/>
      <c r="BQ33" s="390"/>
      <c r="BR33" s="390"/>
      <c r="BS33" s="390"/>
      <c r="BT33" s="390"/>
      <c r="BU33" s="390"/>
      <c r="BV33" s="217"/>
      <c r="BW33" s="391" t="s">
        <v>202</v>
      </c>
      <c r="BX33" s="391"/>
      <c r="BY33" s="390" t="s">
        <v>204</v>
      </c>
      <c r="BZ33" s="390"/>
      <c r="CA33" s="390"/>
      <c r="CB33" s="390"/>
      <c r="CC33" s="390"/>
      <c r="CD33" s="390"/>
      <c r="CE33" s="390"/>
      <c r="CF33" s="390"/>
      <c r="CG33" s="390"/>
      <c r="CH33" s="390"/>
      <c r="CI33" s="390"/>
      <c r="CJ33" s="390"/>
      <c r="CK33" s="390"/>
      <c r="CL33" s="390"/>
      <c r="CM33" s="390"/>
      <c r="CN33" s="216"/>
      <c r="CO33" s="391" t="s">
        <v>197</v>
      </c>
      <c r="CP33" s="391"/>
      <c r="CQ33" s="390" t="s">
        <v>205</v>
      </c>
      <c r="CR33" s="390"/>
      <c r="CS33" s="390"/>
      <c r="CT33" s="390"/>
      <c r="CU33" s="390"/>
      <c r="CV33" s="390"/>
      <c r="CW33" s="390"/>
      <c r="CX33" s="390"/>
      <c r="CY33" s="390"/>
      <c r="CZ33" s="390"/>
      <c r="DA33" s="390"/>
      <c r="DB33" s="390"/>
      <c r="DC33" s="390"/>
      <c r="DD33" s="390"/>
      <c r="DE33" s="390"/>
      <c r="DF33" s="216"/>
      <c r="DG33" s="389" t="s">
        <v>206</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7</v>
      </c>
      <c r="BX34" s="387"/>
      <c r="BY34" s="386" t="str">
        <f>IF('各会計、関係団体の財政状況及び健全化判断比率'!B68="","",'各会計、関係団体の財政状況及び健全化判断比率'!B68)</f>
        <v>大阪府都市競艇企業団（モーターボート競走事業会計）</v>
      </c>
      <c r="BZ34" s="386"/>
      <c r="CA34" s="386"/>
      <c r="CB34" s="386"/>
      <c r="CC34" s="386"/>
      <c r="CD34" s="386"/>
      <c r="CE34" s="386"/>
      <c r="CF34" s="386"/>
      <c r="CG34" s="386"/>
      <c r="CH34" s="386"/>
      <c r="CI34" s="386"/>
      <c r="CJ34" s="386"/>
      <c r="CK34" s="386"/>
      <c r="CL34" s="386"/>
      <c r="CM34" s="386"/>
      <c r="CN34" s="214"/>
      <c r="CO34" s="387">
        <f>IF(CQ34="","",MAX(C34:D43,U34:V43,AM34:AN43,BE34:BF43,BW34:BX43)+1)</f>
        <v>13</v>
      </c>
      <c r="CP34" s="387"/>
      <c r="CQ34" s="386" t="str">
        <f>IF('各会計、関係団体の財政状況及び健全化判断比率'!BS7="","",'各会計、関係団体の財政状況及び健全化判断比率'!BS7)</f>
        <v>茨木市土地開発公社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f t="shared" ref="AM35:AM43" si="0">IF(AO35="","",AM34+1)</f>
        <v>6</v>
      </c>
      <c r="AN35" s="387"/>
      <c r="AO35" s="386" t="str">
        <f>IF('各会計、関係団体の財政状況及び健全化判断比率'!B32="","",'各会計、関係団体の財政状況及び健全化判断比率'!B32)</f>
        <v>下水道等事業会計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8</v>
      </c>
      <c r="BX35" s="387"/>
      <c r="BY35" s="386" t="str">
        <f>IF('各会計、関係団体の財政状況及び健全化判断比率'!B69="","",'各会計、関係団体の財政状況及び健全化判断比率'!B69)</f>
        <v>淀川右岸水防事務組合</v>
      </c>
      <c r="BZ35" s="386"/>
      <c r="CA35" s="386"/>
      <c r="CB35" s="386"/>
      <c r="CC35" s="386"/>
      <c r="CD35" s="386"/>
      <c r="CE35" s="386"/>
      <c r="CF35" s="386"/>
      <c r="CG35" s="386"/>
      <c r="CH35" s="386"/>
      <c r="CI35" s="386"/>
      <c r="CJ35" s="386"/>
      <c r="CK35" s="386"/>
      <c r="CL35" s="386"/>
      <c r="CM35" s="386"/>
      <c r="CN35" s="214"/>
      <c r="CO35" s="387">
        <f t="shared" ref="CO35:CO43" si="3">IF(CQ35="","",CO34+1)</f>
        <v>14</v>
      </c>
      <c r="CP35" s="387"/>
      <c r="CQ35" s="386" t="str">
        <f>IF('各会計、関係団体の財政状況及び健全化判断比率'!BS8="","",'各会計、関係団体の財政状況及び健全化判断比率'!BS8)</f>
        <v>茨木市保健医療センター</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後期高齢者医療事業特別会計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9</v>
      </c>
      <c r="BX36" s="387"/>
      <c r="BY36" s="386" t="str">
        <f>IF('各会計、関係団体の財政状況及び健全化判断比率'!B70="","",'各会計、関係団体の財政状況及び健全化判断比率'!B70)</f>
        <v>大阪府後期高齢者医療広域連合（一般会計）</v>
      </c>
      <c r="BZ36" s="386"/>
      <c r="CA36" s="386"/>
      <c r="CB36" s="386"/>
      <c r="CC36" s="386"/>
      <c r="CD36" s="386"/>
      <c r="CE36" s="386"/>
      <c r="CF36" s="386"/>
      <c r="CG36" s="386"/>
      <c r="CH36" s="386"/>
      <c r="CI36" s="386"/>
      <c r="CJ36" s="386"/>
      <c r="CK36" s="386"/>
      <c r="CL36" s="386"/>
      <c r="CM36" s="386"/>
      <c r="CN36" s="214"/>
      <c r="CO36" s="387">
        <f t="shared" si="3"/>
        <v>15</v>
      </c>
      <c r="CP36" s="387"/>
      <c r="CQ36" s="386" t="str">
        <f>IF('各会計、関係団体の財政状況及び健全化判断比率'!BS9="","",'各会計、関係団体の財政状況及び健全化判断比率'!BS9)</f>
        <v>茨木市文化振興財団</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10</v>
      </c>
      <c r="BX37" s="387"/>
      <c r="BY37" s="386" t="str">
        <f>IF('各会計、関係団体の財政状況及び健全化判断比率'!B71="","",'各会計、関係団体の財政状況及び健全化判断比率'!B71)</f>
        <v>大阪府後期高齢者医療広域連合（後期高齢者医療特別会計）</v>
      </c>
      <c r="BZ37" s="386"/>
      <c r="CA37" s="386"/>
      <c r="CB37" s="386"/>
      <c r="CC37" s="386"/>
      <c r="CD37" s="386"/>
      <c r="CE37" s="386"/>
      <c r="CF37" s="386"/>
      <c r="CG37" s="386"/>
      <c r="CH37" s="386"/>
      <c r="CI37" s="386"/>
      <c r="CJ37" s="386"/>
      <c r="CK37" s="386"/>
      <c r="CL37" s="386"/>
      <c r="CM37" s="386"/>
      <c r="CN37" s="214"/>
      <c r="CO37" s="387">
        <f t="shared" si="3"/>
        <v>16</v>
      </c>
      <c r="CP37" s="387"/>
      <c r="CQ37" s="386" t="str">
        <f>IF('各会計、関係団体の財政状況及び健全化判断比率'!BS10="","",'各会計、関係団体の財政状況及び健全化判断比率'!BS10)</f>
        <v>茨木市観光協会</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11</v>
      </c>
      <c r="BX38" s="387"/>
      <c r="BY38" s="386" t="str">
        <f>IF('各会計、関係団体の財政状況及び健全化判断比率'!B72="","",'各会計、関係団体の財政状況及び健全化判断比率'!B72)</f>
        <v>大阪広域水道企業団（水道事業会計）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12</v>
      </c>
      <c r="BX39" s="387"/>
      <c r="BY39" s="386" t="str">
        <f>IF('各会計、関係団体の財政状況及び健全化判断比率'!B73="","",'各会計、関係団体の財政状況及び健全化判断比率'!B73)</f>
        <v>大阪広域水道企業団（工業用水道事業会計）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PEn/RO4Ok6xJcrbye2e3MoaQ5NKToJ4spspqpHrAstM7Tj4ekDmkW62cMtc0KeqxhnNd2MXBPCqEjmkl+/QsFQ==" saltValue="2r4GJn5Nj/YJF/Kdjbr+W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215</v>
      </c>
      <c r="DI1" s="760"/>
      <c r="DJ1" s="760"/>
      <c r="DK1" s="760"/>
      <c r="DL1" s="760"/>
      <c r="DM1" s="760"/>
      <c r="DN1" s="761"/>
      <c r="DO1" s="226"/>
      <c r="DP1" s="759" t="s">
        <v>216</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218</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219</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220</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221</v>
      </c>
      <c r="S4" s="702"/>
      <c r="T4" s="702"/>
      <c r="U4" s="702"/>
      <c r="V4" s="702"/>
      <c r="W4" s="702"/>
      <c r="X4" s="702"/>
      <c r="Y4" s="703"/>
      <c r="Z4" s="701" t="s">
        <v>222</v>
      </c>
      <c r="AA4" s="702"/>
      <c r="AB4" s="702"/>
      <c r="AC4" s="703"/>
      <c r="AD4" s="701" t="s">
        <v>223</v>
      </c>
      <c r="AE4" s="702"/>
      <c r="AF4" s="702"/>
      <c r="AG4" s="702"/>
      <c r="AH4" s="702"/>
      <c r="AI4" s="702"/>
      <c r="AJ4" s="702"/>
      <c r="AK4" s="703"/>
      <c r="AL4" s="701" t="s">
        <v>222</v>
      </c>
      <c r="AM4" s="702"/>
      <c r="AN4" s="702"/>
      <c r="AO4" s="703"/>
      <c r="AP4" s="762" t="s">
        <v>224</v>
      </c>
      <c r="AQ4" s="762"/>
      <c r="AR4" s="762"/>
      <c r="AS4" s="762"/>
      <c r="AT4" s="762"/>
      <c r="AU4" s="762"/>
      <c r="AV4" s="762"/>
      <c r="AW4" s="762"/>
      <c r="AX4" s="762"/>
      <c r="AY4" s="762"/>
      <c r="AZ4" s="762"/>
      <c r="BA4" s="762"/>
      <c r="BB4" s="762"/>
      <c r="BC4" s="762"/>
      <c r="BD4" s="762"/>
      <c r="BE4" s="762"/>
      <c r="BF4" s="762"/>
      <c r="BG4" s="762" t="s">
        <v>225</v>
      </c>
      <c r="BH4" s="762"/>
      <c r="BI4" s="762"/>
      <c r="BJ4" s="762"/>
      <c r="BK4" s="762"/>
      <c r="BL4" s="762"/>
      <c r="BM4" s="762"/>
      <c r="BN4" s="762"/>
      <c r="BO4" s="762" t="s">
        <v>222</v>
      </c>
      <c r="BP4" s="762"/>
      <c r="BQ4" s="762"/>
      <c r="BR4" s="762"/>
      <c r="BS4" s="762" t="s">
        <v>226</v>
      </c>
      <c r="BT4" s="762"/>
      <c r="BU4" s="762"/>
      <c r="BV4" s="762"/>
      <c r="BW4" s="762"/>
      <c r="BX4" s="762"/>
      <c r="BY4" s="762"/>
      <c r="BZ4" s="762"/>
      <c r="CA4" s="762"/>
      <c r="CB4" s="762"/>
      <c r="CD4" s="744" t="s">
        <v>227</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228</v>
      </c>
      <c r="C5" s="707"/>
      <c r="D5" s="707"/>
      <c r="E5" s="707"/>
      <c r="F5" s="707"/>
      <c r="G5" s="707"/>
      <c r="H5" s="707"/>
      <c r="I5" s="707"/>
      <c r="J5" s="707"/>
      <c r="K5" s="707"/>
      <c r="L5" s="707"/>
      <c r="M5" s="707"/>
      <c r="N5" s="707"/>
      <c r="O5" s="707"/>
      <c r="P5" s="707"/>
      <c r="Q5" s="708"/>
      <c r="R5" s="695">
        <v>47717890</v>
      </c>
      <c r="S5" s="696"/>
      <c r="T5" s="696"/>
      <c r="U5" s="696"/>
      <c r="V5" s="696"/>
      <c r="W5" s="696"/>
      <c r="X5" s="696"/>
      <c r="Y5" s="739"/>
      <c r="Z5" s="757">
        <v>51.6</v>
      </c>
      <c r="AA5" s="757"/>
      <c r="AB5" s="757"/>
      <c r="AC5" s="757"/>
      <c r="AD5" s="758">
        <v>43641571</v>
      </c>
      <c r="AE5" s="758"/>
      <c r="AF5" s="758"/>
      <c r="AG5" s="758"/>
      <c r="AH5" s="758"/>
      <c r="AI5" s="758"/>
      <c r="AJ5" s="758"/>
      <c r="AK5" s="758"/>
      <c r="AL5" s="740">
        <v>83.4</v>
      </c>
      <c r="AM5" s="711"/>
      <c r="AN5" s="711"/>
      <c r="AO5" s="741"/>
      <c r="AP5" s="706" t="s">
        <v>229</v>
      </c>
      <c r="AQ5" s="707"/>
      <c r="AR5" s="707"/>
      <c r="AS5" s="707"/>
      <c r="AT5" s="707"/>
      <c r="AU5" s="707"/>
      <c r="AV5" s="707"/>
      <c r="AW5" s="707"/>
      <c r="AX5" s="707"/>
      <c r="AY5" s="707"/>
      <c r="AZ5" s="707"/>
      <c r="BA5" s="707"/>
      <c r="BB5" s="707"/>
      <c r="BC5" s="707"/>
      <c r="BD5" s="707"/>
      <c r="BE5" s="707"/>
      <c r="BF5" s="708"/>
      <c r="BG5" s="640">
        <v>43641571</v>
      </c>
      <c r="BH5" s="641"/>
      <c r="BI5" s="641"/>
      <c r="BJ5" s="641"/>
      <c r="BK5" s="641"/>
      <c r="BL5" s="641"/>
      <c r="BM5" s="641"/>
      <c r="BN5" s="642"/>
      <c r="BO5" s="677">
        <v>91.5</v>
      </c>
      <c r="BP5" s="677"/>
      <c r="BQ5" s="677"/>
      <c r="BR5" s="677"/>
      <c r="BS5" s="678">
        <v>533414</v>
      </c>
      <c r="BT5" s="678"/>
      <c r="BU5" s="678"/>
      <c r="BV5" s="678"/>
      <c r="BW5" s="678"/>
      <c r="BX5" s="678"/>
      <c r="BY5" s="678"/>
      <c r="BZ5" s="678"/>
      <c r="CA5" s="678"/>
      <c r="CB5" s="737"/>
      <c r="CD5" s="744" t="s">
        <v>224</v>
      </c>
      <c r="CE5" s="745"/>
      <c r="CF5" s="745"/>
      <c r="CG5" s="745"/>
      <c r="CH5" s="745"/>
      <c r="CI5" s="745"/>
      <c r="CJ5" s="745"/>
      <c r="CK5" s="745"/>
      <c r="CL5" s="745"/>
      <c r="CM5" s="745"/>
      <c r="CN5" s="745"/>
      <c r="CO5" s="745"/>
      <c r="CP5" s="745"/>
      <c r="CQ5" s="746"/>
      <c r="CR5" s="744" t="s">
        <v>230</v>
      </c>
      <c r="CS5" s="745"/>
      <c r="CT5" s="745"/>
      <c r="CU5" s="745"/>
      <c r="CV5" s="745"/>
      <c r="CW5" s="745"/>
      <c r="CX5" s="745"/>
      <c r="CY5" s="746"/>
      <c r="CZ5" s="744" t="s">
        <v>222</v>
      </c>
      <c r="DA5" s="745"/>
      <c r="DB5" s="745"/>
      <c r="DC5" s="746"/>
      <c r="DD5" s="744" t="s">
        <v>231</v>
      </c>
      <c r="DE5" s="745"/>
      <c r="DF5" s="745"/>
      <c r="DG5" s="745"/>
      <c r="DH5" s="745"/>
      <c r="DI5" s="745"/>
      <c r="DJ5" s="745"/>
      <c r="DK5" s="745"/>
      <c r="DL5" s="745"/>
      <c r="DM5" s="745"/>
      <c r="DN5" s="745"/>
      <c r="DO5" s="745"/>
      <c r="DP5" s="746"/>
      <c r="DQ5" s="744" t="s">
        <v>232</v>
      </c>
      <c r="DR5" s="745"/>
      <c r="DS5" s="745"/>
      <c r="DT5" s="745"/>
      <c r="DU5" s="745"/>
      <c r="DV5" s="745"/>
      <c r="DW5" s="745"/>
      <c r="DX5" s="745"/>
      <c r="DY5" s="745"/>
      <c r="DZ5" s="745"/>
      <c r="EA5" s="745"/>
      <c r="EB5" s="745"/>
      <c r="EC5" s="746"/>
    </row>
    <row r="6" spans="2:143" ht="11.25" customHeight="1" x14ac:dyDescent="0.15">
      <c r="B6" s="637" t="s">
        <v>233</v>
      </c>
      <c r="C6" s="638"/>
      <c r="D6" s="638"/>
      <c r="E6" s="638"/>
      <c r="F6" s="638"/>
      <c r="G6" s="638"/>
      <c r="H6" s="638"/>
      <c r="I6" s="638"/>
      <c r="J6" s="638"/>
      <c r="K6" s="638"/>
      <c r="L6" s="638"/>
      <c r="M6" s="638"/>
      <c r="N6" s="638"/>
      <c r="O6" s="638"/>
      <c r="P6" s="638"/>
      <c r="Q6" s="639"/>
      <c r="R6" s="640">
        <v>492532</v>
      </c>
      <c r="S6" s="641"/>
      <c r="T6" s="641"/>
      <c r="U6" s="641"/>
      <c r="V6" s="641"/>
      <c r="W6" s="641"/>
      <c r="X6" s="641"/>
      <c r="Y6" s="642"/>
      <c r="Z6" s="677">
        <v>0.5</v>
      </c>
      <c r="AA6" s="677"/>
      <c r="AB6" s="677"/>
      <c r="AC6" s="677"/>
      <c r="AD6" s="678">
        <v>492532</v>
      </c>
      <c r="AE6" s="678"/>
      <c r="AF6" s="678"/>
      <c r="AG6" s="678"/>
      <c r="AH6" s="678"/>
      <c r="AI6" s="678"/>
      <c r="AJ6" s="678"/>
      <c r="AK6" s="678"/>
      <c r="AL6" s="643">
        <v>0.9</v>
      </c>
      <c r="AM6" s="644"/>
      <c r="AN6" s="644"/>
      <c r="AO6" s="679"/>
      <c r="AP6" s="637" t="s">
        <v>234</v>
      </c>
      <c r="AQ6" s="638"/>
      <c r="AR6" s="638"/>
      <c r="AS6" s="638"/>
      <c r="AT6" s="638"/>
      <c r="AU6" s="638"/>
      <c r="AV6" s="638"/>
      <c r="AW6" s="638"/>
      <c r="AX6" s="638"/>
      <c r="AY6" s="638"/>
      <c r="AZ6" s="638"/>
      <c r="BA6" s="638"/>
      <c r="BB6" s="638"/>
      <c r="BC6" s="638"/>
      <c r="BD6" s="638"/>
      <c r="BE6" s="638"/>
      <c r="BF6" s="639"/>
      <c r="BG6" s="640">
        <v>43641571</v>
      </c>
      <c r="BH6" s="641"/>
      <c r="BI6" s="641"/>
      <c r="BJ6" s="641"/>
      <c r="BK6" s="641"/>
      <c r="BL6" s="641"/>
      <c r="BM6" s="641"/>
      <c r="BN6" s="642"/>
      <c r="BO6" s="677">
        <v>91.5</v>
      </c>
      <c r="BP6" s="677"/>
      <c r="BQ6" s="677"/>
      <c r="BR6" s="677"/>
      <c r="BS6" s="678">
        <v>533414</v>
      </c>
      <c r="BT6" s="678"/>
      <c r="BU6" s="678"/>
      <c r="BV6" s="678"/>
      <c r="BW6" s="678"/>
      <c r="BX6" s="678"/>
      <c r="BY6" s="678"/>
      <c r="BZ6" s="678"/>
      <c r="CA6" s="678"/>
      <c r="CB6" s="737"/>
      <c r="CD6" s="698" t="s">
        <v>235</v>
      </c>
      <c r="CE6" s="699"/>
      <c r="CF6" s="699"/>
      <c r="CG6" s="699"/>
      <c r="CH6" s="699"/>
      <c r="CI6" s="699"/>
      <c r="CJ6" s="699"/>
      <c r="CK6" s="699"/>
      <c r="CL6" s="699"/>
      <c r="CM6" s="699"/>
      <c r="CN6" s="699"/>
      <c r="CO6" s="699"/>
      <c r="CP6" s="699"/>
      <c r="CQ6" s="700"/>
      <c r="CR6" s="640">
        <v>477919</v>
      </c>
      <c r="CS6" s="641"/>
      <c r="CT6" s="641"/>
      <c r="CU6" s="641"/>
      <c r="CV6" s="641"/>
      <c r="CW6" s="641"/>
      <c r="CX6" s="641"/>
      <c r="CY6" s="642"/>
      <c r="CZ6" s="740">
        <v>0.5</v>
      </c>
      <c r="DA6" s="711"/>
      <c r="DB6" s="711"/>
      <c r="DC6" s="743"/>
      <c r="DD6" s="646" t="s">
        <v>236</v>
      </c>
      <c r="DE6" s="641"/>
      <c r="DF6" s="641"/>
      <c r="DG6" s="641"/>
      <c r="DH6" s="641"/>
      <c r="DI6" s="641"/>
      <c r="DJ6" s="641"/>
      <c r="DK6" s="641"/>
      <c r="DL6" s="641"/>
      <c r="DM6" s="641"/>
      <c r="DN6" s="641"/>
      <c r="DO6" s="641"/>
      <c r="DP6" s="642"/>
      <c r="DQ6" s="646">
        <v>477919</v>
      </c>
      <c r="DR6" s="641"/>
      <c r="DS6" s="641"/>
      <c r="DT6" s="641"/>
      <c r="DU6" s="641"/>
      <c r="DV6" s="641"/>
      <c r="DW6" s="641"/>
      <c r="DX6" s="641"/>
      <c r="DY6" s="641"/>
      <c r="DZ6" s="641"/>
      <c r="EA6" s="641"/>
      <c r="EB6" s="641"/>
      <c r="EC6" s="684"/>
    </row>
    <row r="7" spans="2:143" ht="11.25" customHeight="1" x14ac:dyDescent="0.15">
      <c r="B7" s="637" t="s">
        <v>237</v>
      </c>
      <c r="C7" s="638"/>
      <c r="D7" s="638"/>
      <c r="E7" s="638"/>
      <c r="F7" s="638"/>
      <c r="G7" s="638"/>
      <c r="H7" s="638"/>
      <c r="I7" s="638"/>
      <c r="J7" s="638"/>
      <c r="K7" s="638"/>
      <c r="L7" s="638"/>
      <c r="M7" s="638"/>
      <c r="N7" s="638"/>
      <c r="O7" s="638"/>
      <c r="P7" s="638"/>
      <c r="Q7" s="639"/>
      <c r="R7" s="640">
        <v>66477</v>
      </c>
      <c r="S7" s="641"/>
      <c r="T7" s="641"/>
      <c r="U7" s="641"/>
      <c r="V7" s="641"/>
      <c r="W7" s="641"/>
      <c r="X7" s="641"/>
      <c r="Y7" s="642"/>
      <c r="Z7" s="677">
        <v>0.1</v>
      </c>
      <c r="AA7" s="677"/>
      <c r="AB7" s="677"/>
      <c r="AC7" s="677"/>
      <c r="AD7" s="678">
        <v>66477</v>
      </c>
      <c r="AE7" s="678"/>
      <c r="AF7" s="678"/>
      <c r="AG7" s="678"/>
      <c r="AH7" s="678"/>
      <c r="AI7" s="678"/>
      <c r="AJ7" s="678"/>
      <c r="AK7" s="678"/>
      <c r="AL7" s="643">
        <v>0.1</v>
      </c>
      <c r="AM7" s="644"/>
      <c r="AN7" s="644"/>
      <c r="AO7" s="679"/>
      <c r="AP7" s="637" t="s">
        <v>238</v>
      </c>
      <c r="AQ7" s="638"/>
      <c r="AR7" s="638"/>
      <c r="AS7" s="638"/>
      <c r="AT7" s="638"/>
      <c r="AU7" s="638"/>
      <c r="AV7" s="638"/>
      <c r="AW7" s="638"/>
      <c r="AX7" s="638"/>
      <c r="AY7" s="638"/>
      <c r="AZ7" s="638"/>
      <c r="BA7" s="638"/>
      <c r="BB7" s="638"/>
      <c r="BC7" s="638"/>
      <c r="BD7" s="638"/>
      <c r="BE7" s="638"/>
      <c r="BF7" s="639"/>
      <c r="BG7" s="640">
        <v>21866536</v>
      </c>
      <c r="BH7" s="641"/>
      <c r="BI7" s="641"/>
      <c r="BJ7" s="641"/>
      <c r="BK7" s="641"/>
      <c r="BL7" s="641"/>
      <c r="BM7" s="641"/>
      <c r="BN7" s="642"/>
      <c r="BO7" s="677">
        <v>45.8</v>
      </c>
      <c r="BP7" s="677"/>
      <c r="BQ7" s="677"/>
      <c r="BR7" s="677"/>
      <c r="BS7" s="678">
        <v>533414</v>
      </c>
      <c r="BT7" s="678"/>
      <c r="BU7" s="678"/>
      <c r="BV7" s="678"/>
      <c r="BW7" s="678"/>
      <c r="BX7" s="678"/>
      <c r="BY7" s="678"/>
      <c r="BZ7" s="678"/>
      <c r="CA7" s="678"/>
      <c r="CB7" s="737"/>
      <c r="CD7" s="673" t="s">
        <v>239</v>
      </c>
      <c r="CE7" s="674"/>
      <c r="CF7" s="674"/>
      <c r="CG7" s="674"/>
      <c r="CH7" s="674"/>
      <c r="CI7" s="674"/>
      <c r="CJ7" s="674"/>
      <c r="CK7" s="674"/>
      <c r="CL7" s="674"/>
      <c r="CM7" s="674"/>
      <c r="CN7" s="674"/>
      <c r="CO7" s="674"/>
      <c r="CP7" s="674"/>
      <c r="CQ7" s="675"/>
      <c r="CR7" s="640">
        <v>8739316</v>
      </c>
      <c r="CS7" s="641"/>
      <c r="CT7" s="641"/>
      <c r="CU7" s="641"/>
      <c r="CV7" s="641"/>
      <c r="CW7" s="641"/>
      <c r="CX7" s="641"/>
      <c r="CY7" s="642"/>
      <c r="CZ7" s="677">
        <v>9.6999999999999993</v>
      </c>
      <c r="DA7" s="677"/>
      <c r="DB7" s="677"/>
      <c r="DC7" s="677"/>
      <c r="DD7" s="646">
        <v>1156627</v>
      </c>
      <c r="DE7" s="641"/>
      <c r="DF7" s="641"/>
      <c r="DG7" s="641"/>
      <c r="DH7" s="641"/>
      <c r="DI7" s="641"/>
      <c r="DJ7" s="641"/>
      <c r="DK7" s="641"/>
      <c r="DL7" s="641"/>
      <c r="DM7" s="641"/>
      <c r="DN7" s="641"/>
      <c r="DO7" s="641"/>
      <c r="DP7" s="642"/>
      <c r="DQ7" s="646">
        <v>6378045</v>
      </c>
      <c r="DR7" s="641"/>
      <c r="DS7" s="641"/>
      <c r="DT7" s="641"/>
      <c r="DU7" s="641"/>
      <c r="DV7" s="641"/>
      <c r="DW7" s="641"/>
      <c r="DX7" s="641"/>
      <c r="DY7" s="641"/>
      <c r="DZ7" s="641"/>
      <c r="EA7" s="641"/>
      <c r="EB7" s="641"/>
      <c r="EC7" s="684"/>
    </row>
    <row r="8" spans="2:143" ht="11.25" customHeight="1" x14ac:dyDescent="0.15">
      <c r="B8" s="637" t="s">
        <v>240</v>
      </c>
      <c r="C8" s="638"/>
      <c r="D8" s="638"/>
      <c r="E8" s="638"/>
      <c r="F8" s="638"/>
      <c r="G8" s="638"/>
      <c r="H8" s="638"/>
      <c r="I8" s="638"/>
      <c r="J8" s="638"/>
      <c r="K8" s="638"/>
      <c r="L8" s="638"/>
      <c r="M8" s="638"/>
      <c r="N8" s="638"/>
      <c r="O8" s="638"/>
      <c r="P8" s="638"/>
      <c r="Q8" s="639"/>
      <c r="R8" s="640">
        <v>306761</v>
      </c>
      <c r="S8" s="641"/>
      <c r="T8" s="641"/>
      <c r="U8" s="641"/>
      <c r="V8" s="641"/>
      <c r="W8" s="641"/>
      <c r="X8" s="641"/>
      <c r="Y8" s="642"/>
      <c r="Z8" s="677">
        <v>0.3</v>
      </c>
      <c r="AA8" s="677"/>
      <c r="AB8" s="677"/>
      <c r="AC8" s="677"/>
      <c r="AD8" s="678">
        <v>306761</v>
      </c>
      <c r="AE8" s="678"/>
      <c r="AF8" s="678"/>
      <c r="AG8" s="678"/>
      <c r="AH8" s="678"/>
      <c r="AI8" s="678"/>
      <c r="AJ8" s="678"/>
      <c r="AK8" s="678"/>
      <c r="AL8" s="643">
        <v>0.6</v>
      </c>
      <c r="AM8" s="644"/>
      <c r="AN8" s="644"/>
      <c r="AO8" s="679"/>
      <c r="AP8" s="637" t="s">
        <v>241</v>
      </c>
      <c r="AQ8" s="638"/>
      <c r="AR8" s="638"/>
      <c r="AS8" s="638"/>
      <c r="AT8" s="638"/>
      <c r="AU8" s="638"/>
      <c r="AV8" s="638"/>
      <c r="AW8" s="638"/>
      <c r="AX8" s="638"/>
      <c r="AY8" s="638"/>
      <c r="AZ8" s="638"/>
      <c r="BA8" s="638"/>
      <c r="BB8" s="638"/>
      <c r="BC8" s="638"/>
      <c r="BD8" s="638"/>
      <c r="BE8" s="638"/>
      <c r="BF8" s="639"/>
      <c r="BG8" s="640">
        <v>480006</v>
      </c>
      <c r="BH8" s="641"/>
      <c r="BI8" s="641"/>
      <c r="BJ8" s="641"/>
      <c r="BK8" s="641"/>
      <c r="BL8" s="641"/>
      <c r="BM8" s="641"/>
      <c r="BN8" s="642"/>
      <c r="BO8" s="677">
        <v>1</v>
      </c>
      <c r="BP8" s="677"/>
      <c r="BQ8" s="677"/>
      <c r="BR8" s="677"/>
      <c r="BS8" s="646" t="s">
        <v>236</v>
      </c>
      <c r="BT8" s="641"/>
      <c r="BU8" s="641"/>
      <c r="BV8" s="641"/>
      <c r="BW8" s="641"/>
      <c r="BX8" s="641"/>
      <c r="BY8" s="641"/>
      <c r="BZ8" s="641"/>
      <c r="CA8" s="641"/>
      <c r="CB8" s="684"/>
      <c r="CD8" s="673" t="s">
        <v>242</v>
      </c>
      <c r="CE8" s="674"/>
      <c r="CF8" s="674"/>
      <c r="CG8" s="674"/>
      <c r="CH8" s="674"/>
      <c r="CI8" s="674"/>
      <c r="CJ8" s="674"/>
      <c r="CK8" s="674"/>
      <c r="CL8" s="674"/>
      <c r="CM8" s="674"/>
      <c r="CN8" s="674"/>
      <c r="CO8" s="674"/>
      <c r="CP8" s="674"/>
      <c r="CQ8" s="675"/>
      <c r="CR8" s="640">
        <v>43536561</v>
      </c>
      <c r="CS8" s="641"/>
      <c r="CT8" s="641"/>
      <c r="CU8" s="641"/>
      <c r="CV8" s="641"/>
      <c r="CW8" s="641"/>
      <c r="CX8" s="641"/>
      <c r="CY8" s="642"/>
      <c r="CZ8" s="677">
        <v>48.1</v>
      </c>
      <c r="DA8" s="677"/>
      <c r="DB8" s="677"/>
      <c r="DC8" s="677"/>
      <c r="DD8" s="646">
        <v>1218483</v>
      </c>
      <c r="DE8" s="641"/>
      <c r="DF8" s="641"/>
      <c r="DG8" s="641"/>
      <c r="DH8" s="641"/>
      <c r="DI8" s="641"/>
      <c r="DJ8" s="641"/>
      <c r="DK8" s="641"/>
      <c r="DL8" s="641"/>
      <c r="DM8" s="641"/>
      <c r="DN8" s="641"/>
      <c r="DO8" s="641"/>
      <c r="DP8" s="642"/>
      <c r="DQ8" s="646">
        <v>20294325</v>
      </c>
      <c r="DR8" s="641"/>
      <c r="DS8" s="641"/>
      <c r="DT8" s="641"/>
      <c r="DU8" s="641"/>
      <c r="DV8" s="641"/>
      <c r="DW8" s="641"/>
      <c r="DX8" s="641"/>
      <c r="DY8" s="641"/>
      <c r="DZ8" s="641"/>
      <c r="EA8" s="641"/>
      <c r="EB8" s="641"/>
      <c r="EC8" s="684"/>
    </row>
    <row r="9" spans="2:143" ht="11.25" customHeight="1" x14ac:dyDescent="0.15">
      <c r="B9" s="637" t="s">
        <v>243</v>
      </c>
      <c r="C9" s="638"/>
      <c r="D9" s="638"/>
      <c r="E9" s="638"/>
      <c r="F9" s="638"/>
      <c r="G9" s="638"/>
      <c r="H9" s="638"/>
      <c r="I9" s="638"/>
      <c r="J9" s="638"/>
      <c r="K9" s="638"/>
      <c r="L9" s="638"/>
      <c r="M9" s="638"/>
      <c r="N9" s="638"/>
      <c r="O9" s="638"/>
      <c r="P9" s="638"/>
      <c r="Q9" s="639"/>
      <c r="R9" s="640">
        <v>176576</v>
      </c>
      <c r="S9" s="641"/>
      <c r="T9" s="641"/>
      <c r="U9" s="641"/>
      <c r="V9" s="641"/>
      <c r="W9" s="641"/>
      <c r="X9" s="641"/>
      <c r="Y9" s="642"/>
      <c r="Z9" s="677">
        <v>0.2</v>
      </c>
      <c r="AA9" s="677"/>
      <c r="AB9" s="677"/>
      <c r="AC9" s="677"/>
      <c r="AD9" s="678">
        <v>176576</v>
      </c>
      <c r="AE9" s="678"/>
      <c r="AF9" s="678"/>
      <c r="AG9" s="678"/>
      <c r="AH9" s="678"/>
      <c r="AI9" s="678"/>
      <c r="AJ9" s="678"/>
      <c r="AK9" s="678"/>
      <c r="AL9" s="643">
        <v>0.3</v>
      </c>
      <c r="AM9" s="644"/>
      <c r="AN9" s="644"/>
      <c r="AO9" s="679"/>
      <c r="AP9" s="637" t="s">
        <v>244</v>
      </c>
      <c r="AQ9" s="638"/>
      <c r="AR9" s="638"/>
      <c r="AS9" s="638"/>
      <c r="AT9" s="638"/>
      <c r="AU9" s="638"/>
      <c r="AV9" s="638"/>
      <c r="AW9" s="638"/>
      <c r="AX9" s="638"/>
      <c r="AY9" s="638"/>
      <c r="AZ9" s="638"/>
      <c r="BA9" s="638"/>
      <c r="BB9" s="638"/>
      <c r="BC9" s="638"/>
      <c r="BD9" s="638"/>
      <c r="BE9" s="638"/>
      <c r="BF9" s="639"/>
      <c r="BG9" s="640">
        <v>17913719</v>
      </c>
      <c r="BH9" s="641"/>
      <c r="BI9" s="641"/>
      <c r="BJ9" s="641"/>
      <c r="BK9" s="641"/>
      <c r="BL9" s="641"/>
      <c r="BM9" s="641"/>
      <c r="BN9" s="642"/>
      <c r="BO9" s="677">
        <v>37.5</v>
      </c>
      <c r="BP9" s="677"/>
      <c r="BQ9" s="677"/>
      <c r="BR9" s="677"/>
      <c r="BS9" s="646" t="s">
        <v>236</v>
      </c>
      <c r="BT9" s="641"/>
      <c r="BU9" s="641"/>
      <c r="BV9" s="641"/>
      <c r="BW9" s="641"/>
      <c r="BX9" s="641"/>
      <c r="BY9" s="641"/>
      <c r="BZ9" s="641"/>
      <c r="CA9" s="641"/>
      <c r="CB9" s="684"/>
      <c r="CD9" s="673" t="s">
        <v>245</v>
      </c>
      <c r="CE9" s="674"/>
      <c r="CF9" s="674"/>
      <c r="CG9" s="674"/>
      <c r="CH9" s="674"/>
      <c r="CI9" s="674"/>
      <c r="CJ9" s="674"/>
      <c r="CK9" s="674"/>
      <c r="CL9" s="674"/>
      <c r="CM9" s="674"/>
      <c r="CN9" s="674"/>
      <c r="CO9" s="674"/>
      <c r="CP9" s="674"/>
      <c r="CQ9" s="675"/>
      <c r="CR9" s="640">
        <v>7046776</v>
      </c>
      <c r="CS9" s="641"/>
      <c r="CT9" s="641"/>
      <c r="CU9" s="641"/>
      <c r="CV9" s="641"/>
      <c r="CW9" s="641"/>
      <c r="CX9" s="641"/>
      <c r="CY9" s="642"/>
      <c r="CZ9" s="677">
        <v>7.8</v>
      </c>
      <c r="DA9" s="677"/>
      <c r="DB9" s="677"/>
      <c r="DC9" s="677"/>
      <c r="DD9" s="646">
        <v>184362</v>
      </c>
      <c r="DE9" s="641"/>
      <c r="DF9" s="641"/>
      <c r="DG9" s="641"/>
      <c r="DH9" s="641"/>
      <c r="DI9" s="641"/>
      <c r="DJ9" s="641"/>
      <c r="DK9" s="641"/>
      <c r="DL9" s="641"/>
      <c r="DM9" s="641"/>
      <c r="DN9" s="641"/>
      <c r="DO9" s="641"/>
      <c r="DP9" s="642"/>
      <c r="DQ9" s="646">
        <v>6141321</v>
      </c>
      <c r="DR9" s="641"/>
      <c r="DS9" s="641"/>
      <c r="DT9" s="641"/>
      <c r="DU9" s="641"/>
      <c r="DV9" s="641"/>
      <c r="DW9" s="641"/>
      <c r="DX9" s="641"/>
      <c r="DY9" s="641"/>
      <c r="DZ9" s="641"/>
      <c r="EA9" s="641"/>
      <c r="EB9" s="641"/>
      <c r="EC9" s="684"/>
    </row>
    <row r="10" spans="2:143" ht="11.25" customHeight="1" x14ac:dyDescent="0.15">
      <c r="B10" s="637" t="s">
        <v>246</v>
      </c>
      <c r="C10" s="638"/>
      <c r="D10" s="638"/>
      <c r="E10" s="638"/>
      <c r="F10" s="638"/>
      <c r="G10" s="638"/>
      <c r="H10" s="638"/>
      <c r="I10" s="638"/>
      <c r="J10" s="638"/>
      <c r="K10" s="638"/>
      <c r="L10" s="638"/>
      <c r="M10" s="638"/>
      <c r="N10" s="638"/>
      <c r="O10" s="638"/>
      <c r="P10" s="638"/>
      <c r="Q10" s="639"/>
      <c r="R10" s="640" t="s">
        <v>236</v>
      </c>
      <c r="S10" s="641"/>
      <c r="T10" s="641"/>
      <c r="U10" s="641"/>
      <c r="V10" s="641"/>
      <c r="W10" s="641"/>
      <c r="X10" s="641"/>
      <c r="Y10" s="642"/>
      <c r="Z10" s="677" t="s">
        <v>129</v>
      </c>
      <c r="AA10" s="677"/>
      <c r="AB10" s="677"/>
      <c r="AC10" s="677"/>
      <c r="AD10" s="678" t="s">
        <v>129</v>
      </c>
      <c r="AE10" s="678"/>
      <c r="AF10" s="678"/>
      <c r="AG10" s="678"/>
      <c r="AH10" s="678"/>
      <c r="AI10" s="678"/>
      <c r="AJ10" s="678"/>
      <c r="AK10" s="678"/>
      <c r="AL10" s="643" t="s">
        <v>236</v>
      </c>
      <c r="AM10" s="644"/>
      <c r="AN10" s="644"/>
      <c r="AO10" s="679"/>
      <c r="AP10" s="637" t="s">
        <v>247</v>
      </c>
      <c r="AQ10" s="638"/>
      <c r="AR10" s="638"/>
      <c r="AS10" s="638"/>
      <c r="AT10" s="638"/>
      <c r="AU10" s="638"/>
      <c r="AV10" s="638"/>
      <c r="AW10" s="638"/>
      <c r="AX10" s="638"/>
      <c r="AY10" s="638"/>
      <c r="AZ10" s="638"/>
      <c r="BA10" s="638"/>
      <c r="BB10" s="638"/>
      <c r="BC10" s="638"/>
      <c r="BD10" s="638"/>
      <c r="BE10" s="638"/>
      <c r="BF10" s="639"/>
      <c r="BG10" s="640">
        <v>775037</v>
      </c>
      <c r="BH10" s="641"/>
      <c r="BI10" s="641"/>
      <c r="BJ10" s="641"/>
      <c r="BK10" s="641"/>
      <c r="BL10" s="641"/>
      <c r="BM10" s="641"/>
      <c r="BN10" s="642"/>
      <c r="BO10" s="677">
        <v>1.6</v>
      </c>
      <c r="BP10" s="677"/>
      <c r="BQ10" s="677"/>
      <c r="BR10" s="677"/>
      <c r="BS10" s="646" t="s">
        <v>129</v>
      </c>
      <c r="BT10" s="641"/>
      <c r="BU10" s="641"/>
      <c r="BV10" s="641"/>
      <c r="BW10" s="641"/>
      <c r="BX10" s="641"/>
      <c r="BY10" s="641"/>
      <c r="BZ10" s="641"/>
      <c r="CA10" s="641"/>
      <c r="CB10" s="684"/>
      <c r="CD10" s="673" t="s">
        <v>248</v>
      </c>
      <c r="CE10" s="674"/>
      <c r="CF10" s="674"/>
      <c r="CG10" s="674"/>
      <c r="CH10" s="674"/>
      <c r="CI10" s="674"/>
      <c r="CJ10" s="674"/>
      <c r="CK10" s="674"/>
      <c r="CL10" s="674"/>
      <c r="CM10" s="674"/>
      <c r="CN10" s="674"/>
      <c r="CO10" s="674"/>
      <c r="CP10" s="674"/>
      <c r="CQ10" s="675"/>
      <c r="CR10" s="640">
        <v>86876</v>
      </c>
      <c r="CS10" s="641"/>
      <c r="CT10" s="641"/>
      <c r="CU10" s="641"/>
      <c r="CV10" s="641"/>
      <c r="CW10" s="641"/>
      <c r="CX10" s="641"/>
      <c r="CY10" s="642"/>
      <c r="CZ10" s="677">
        <v>0.1</v>
      </c>
      <c r="DA10" s="677"/>
      <c r="DB10" s="677"/>
      <c r="DC10" s="677"/>
      <c r="DD10" s="646" t="s">
        <v>236</v>
      </c>
      <c r="DE10" s="641"/>
      <c r="DF10" s="641"/>
      <c r="DG10" s="641"/>
      <c r="DH10" s="641"/>
      <c r="DI10" s="641"/>
      <c r="DJ10" s="641"/>
      <c r="DK10" s="641"/>
      <c r="DL10" s="641"/>
      <c r="DM10" s="641"/>
      <c r="DN10" s="641"/>
      <c r="DO10" s="641"/>
      <c r="DP10" s="642"/>
      <c r="DQ10" s="646">
        <v>83613</v>
      </c>
      <c r="DR10" s="641"/>
      <c r="DS10" s="641"/>
      <c r="DT10" s="641"/>
      <c r="DU10" s="641"/>
      <c r="DV10" s="641"/>
      <c r="DW10" s="641"/>
      <c r="DX10" s="641"/>
      <c r="DY10" s="641"/>
      <c r="DZ10" s="641"/>
      <c r="EA10" s="641"/>
      <c r="EB10" s="641"/>
      <c r="EC10" s="684"/>
    </row>
    <row r="11" spans="2:143" ht="11.25" customHeight="1" x14ac:dyDescent="0.15">
      <c r="B11" s="637" t="s">
        <v>249</v>
      </c>
      <c r="C11" s="638"/>
      <c r="D11" s="638"/>
      <c r="E11" s="638"/>
      <c r="F11" s="638"/>
      <c r="G11" s="638"/>
      <c r="H11" s="638"/>
      <c r="I11" s="638"/>
      <c r="J11" s="638"/>
      <c r="K11" s="638"/>
      <c r="L11" s="638"/>
      <c r="M11" s="638"/>
      <c r="N11" s="638"/>
      <c r="O11" s="638"/>
      <c r="P11" s="638"/>
      <c r="Q11" s="639"/>
      <c r="R11" s="640">
        <v>4573067</v>
      </c>
      <c r="S11" s="641"/>
      <c r="T11" s="641"/>
      <c r="U11" s="641"/>
      <c r="V11" s="641"/>
      <c r="W11" s="641"/>
      <c r="X11" s="641"/>
      <c r="Y11" s="642"/>
      <c r="Z11" s="643">
        <v>4.9000000000000004</v>
      </c>
      <c r="AA11" s="644"/>
      <c r="AB11" s="644"/>
      <c r="AC11" s="645"/>
      <c r="AD11" s="646">
        <v>4573067</v>
      </c>
      <c r="AE11" s="641"/>
      <c r="AF11" s="641"/>
      <c r="AG11" s="641"/>
      <c r="AH11" s="641"/>
      <c r="AI11" s="641"/>
      <c r="AJ11" s="641"/>
      <c r="AK11" s="642"/>
      <c r="AL11" s="643">
        <v>8.6999999999999993</v>
      </c>
      <c r="AM11" s="644"/>
      <c r="AN11" s="644"/>
      <c r="AO11" s="679"/>
      <c r="AP11" s="637" t="s">
        <v>250</v>
      </c>
      <c r="AQ11" s="638"/>
      <c r="AR11" s="638"/>
      <c r="AS11" s="638"/>
      <c r="AT11" s="638"/>
      <c r="AU11" s="638"/>
      <c r="AV11" s="638"/>
      <c r="AW11" s="638"/>
      <c r="AX11" s="638"/>
      <c r="AY11" s="638"/>
      <c r="AZ11" s="638"/>
      <c r="BA11" s="638"/>
      <c r="BB11" s="638"/>
      <c r="BC11" s="638"/>
      <c r="BD11" s="638"/>
      <c r="BE11" s="638"/>
      <c r="BF11" s="639"/>
      <c r="BG11" s="640">
        <v>2697774</v>
      </c>
      <c r="BH11" s="641"/>
      <c r="BI11" s="641"/>
      <c r="BJ11" s="641"/>
      <c r="BK11" s="641"/>
      <c r="BL11" s="641"/>
      <c r="BM11" s="641"/>
      <c r="BN11" s="642"/>
      <c r="BO11" s="677">
        <v>5.7</v>
      </c>
      <c r="BP11" s="677"/>
      <c r="BQ11" s="677"/>
      <c r="BR11" s="677"/>
      <c r="BS11" s="646">
        <v>533414</v>
      </c>
      <c r="BT11" s="641"/>
      <c r="BU11" s="641"/>
      <c r="BV11" s="641"/>
      <c r="BW11" s="641"/>
      <c r="BX11" s="641"/>
      <c r="BY11" s="641"/>
      <c r="BZ11" s="641"/>
      <c r="CA11" s="641"/>
      <c r="CB11" s="684"/>
      <c r="CD11" s="673" t="s">
        <v>251</v>
      </c>
      <c r="CE11" s="674"/>
      <c r="CF11" s="674"/>
      <c r="CG11" s="674"/>
      <c r="CH11" s="674"/>
      <c r="CI11" s="674"/>
      <c r="CJ11" s="674"/>
      <c r="CK11" s="674"/>
      <c r="CL11" s="674"/>
      <c r="CM11" s="674"/>
      <c r="CN11" s="674"/>
      <c r="CO11" s="674"/>
      <c r="CP11" s="674"/>
      <c r="CQ11" s="675"/>
      <c r="CR11" s="640">
        <v>407967</v>
      </c>
      <c r="CS11" s="641"/>
      <c r="CT11" s="641"/>
      <c r="CU11" s="641"/>
      <c r="CV11" s="641"/>
      <c r="CW11" s="641"/>
      <c r="CX11" s="641"/>
      <c r="CY11" s="642"/>
      <c r="CZ11" s="677">
        <v>0.5</v>
      </c>
      <c r="DA11" s="677"/>
      <c r="DB11" s="677"/>
      <c r="DC11" s="677"/>
      <c r="DD11" s="646">
        <v>86089</v>
      </c>
      <c r="DE11" s="641"/>
      <c r="DF11" s="641"/>
      <c r="DG11" s="641"/>
      <c r="DH11" s="641"/>
      <c r="DI11" s="641"/>
      <c r="DJ11" s="641"/>
      <c r="DK11" s="641"/>
      <c r="DL11" s="641"/>
      <c r="DM11" s="641"/>
      <c r="DN11" s="641"/>
      <c r="DO11" s="641"/>
      <c r="DP11" s="642"/>
      <c r="DQ11" s="646">
        <v>332836</v>
      </c>
      <c r="DR11" s="641"/>
      <c r="DS11" s="641"/>
      <c r="DT11" s="641"/>
      <c r="DU11" s="641"/>
      <c r="DV11" s="641"/>
      <c r="DW11" s="641"/>
      <c r="DX11" s="641"/>
      <c r="DY11" s="641"/>
      <c r="DZ11" s="641"/>
      <c r="EA11" s="641"/>
      <c r="EB11" s="641"/>
      <c r="EC11" s="684"/>
    </row>
    <row r="12" spans="2:143" ht="11.25" customHeight="1" x14ac:dyDescent="0.15">
      <c r="B12" s="637" t="s">
        <v>252</v>
      </c>
      <c r="C12" s="638"/>
      <c r="D12" s="638"/>
      <c r="E12" s="638"/>
      <c r="F12" s="638"/>
      <c r="G12" s="638"/>
      <c r="H12" s="638"/>
      <c r="I12" s="638"/>
      <c r="J12" s="638"/>
      <c r="K12" s="638"/>
      <c r="L12" s="638"/>
      <c r="M12" s="638"/>
      <c r="N12" s="638"/>
      <c r="O12" s="638"/>
      <c r="P12" s="638"/>
      <c r="Q12" s="639"/>
      <c r="R12" s="640">
        <v>88374</v>
      </c>
      <c r="S12" s="641"/>
      <c r="T12" s="641"/>
      <c r="U12" s="641"/>
      <c r="V12" s="641"/>
      <c r="W12" s="641"/>
      <c r="X12" s="641"/>
      <c r="Y12" s="642"/>
      <c r="Z12" s="677">
        <v>0.1</v>
      </c>
      <c r="AA12" s="677"/>
      <c r="AB12" s="677"/>
      <c r="AC12" s="677"/>
      <c r="AD12" s="678">
        <v>88374</v>
      </c>
      <c r="AE12" s="678"/>
      <c r="AF12" s="678"/>
      <c r="AG12" s="678"/>
      <c r="AH12" s="678"/>
      <c r="AI12" s="678"/>
      <c r="AJ12" s="678"/>
      <c r="AK12" s="678"/>
      <c r="AL12" s="643">
        <v>0.2</v>
      </c>
      <c r="AM12" s="644"/>
      <c r="AN12" s="644"/>
      <c r="AO12" s="679"/>
      <c r="AP12" s="637" t="s">
        <v>253</v>
      </c>
      <c r="AQ12" s="638"/>
      <c r="AR12" s="638"/>
      <c r="AS12" s="638"/>
      <c r="AT12" s="638"/>
      <c r="AU12" s="638"/>
      <c r="AV12" s="638"/>
      <c r="AW12" s="638"/>
      <c r="AX12" s="638"/>
      <c r="AY12" s="638"/>
      <c r="AZ12" s="638"/>
      <c r="BA12" s="638"/>
      <c r="BB12" s="638"/>
      <c r="BC12" s="638"/>
      <c r="BD12" s="638"/>
      <c r="BE12" s="638"/>
      <c r="BF12" s="639"/>
      <c r="BG12" s="640">
        <v>19871085</v>
      </c>
      <c r="BH12" s="641"/>
      <c r="BI12" s="641"/>
      <c r="BJ12" s="641"/>
      <c r="BK12" s="641"/>
      <c r="BL12" s="641"/>
      <c r="BM12" s="641"/>
      <c r="BN12" s="642"/>
      <c r="BO12" s="677">
        <v>41.6</v>
      </c>
      <c r="BP12" s="677"/>
      <c r="BQ12" s="677"/>
      <c r="BR12" s="677"/>
      <c r="BS12" s="646" t="s">
        <v>236</v>
      </c>
      <c r="BT12" s="641"/>
      <c r="BU12" s="641"/>
      <c r="BV12" s="641"/>
      <c r="BW12" s="641"/>
      <c r="BX12" s="641"/>
      <c r="BY12" s="641"/>
      <c r="BZ12" s="641"/>
      <c r="CA12" s="641"/>
      <c r="CB12" s="684"/>
      <c r="CD12" s="673" t="s">
        <v>254</v>
      </c>
      <c r="CE12" s="674"/>
      <c r="CF12" s="674"/>
      <c r="CG12" s="674"/>
      <c r="CH12" s="674"/>
      <c r="CI12" s="674"/>
      <c r="CJ12" s="674"/>
      <c r="CK12" s="674"/>
      <c r="CL12" s="674"/>
      <c r="CM12" s="674"/>
      <c r="CN12" s="674"/>
      <c r="CO12" s="674"/>
      <c r="CP12" s="674"/>
      <c r="CQ12" s="675"/>
      <c r="CR12" s="640">
        <v>1207565</v>
      </c>
      <c r="CS12" s="641"/>
      <c r="CT12" s="641"/>
      <c r="CU12" s="641"/>
      <c r="CV12" s="641"/>
      <c r="CW12" s="641"/>
      <c r="CX12" s="641"/>
      <c r="CY12" s="642"/>
      <c r="CZ12" s="677">
        <v>1.3</v>
      </c>
      <c r="DA12" s="677"/>
      <c r="DB12" s="677"/>
      <c r="DC12" s="677"/>
      <c r="DD12" s="646" t="s">
        <v>129</v>
      </c>
      <c r="DE12" s="641"/>
      <c r="DF12" s="641"/>
      <c r="DG12" s="641"/>
      <c r="DH12" s="641"/>
      <c r="DI12" s="641"/>
      <c r="DJ12" s="641"/>
      <c r="DK12" s="641"/>
      <c r="DL12" s="641"/>
      <c r="DM12" s="641"/>
      <c r="DN12" s="641"/>
      <c r="DO12" s="641"/>
      <c r="DP12" s="642"/>
      <c r="DQ12" s="646">
        <v>628534</v>
      </c>
      <c r="DR12" s="641"/>
      <c r="DS12" s="641"/>
      <c r="DT12" s="641"/>
      <c r="DU12" s="641"/>
      <c r="DV12" s="641"/>
      <c r="DW12" s="641"/>
      <c r="DX12" s="641"/>
      <c r="DY12" s="641"/>
      <c r="DZ12" s="641"/>
      <c r="EA12" s="641"/>
      <c r="EB12" s="641"/>
      <c r="EC12" s="684"/>
    </row>
    <row r="13" spans="2:143" ht="11.25" customHeight="1" x14ac:dyDescent="0.15">
      <c r="B13" s="637" t="s">
        <v>255</v>
      </c>
      <c r="C13" s="638"/>
      <c r="D13" s="638"/>
      <c r="E13" s="638"/>
      <c r="F13" s="638"/>
      <c r="G13" s="638"/>
      <c r="H13" s="638"/>
      <c r="I13" s="638"/>
      <c r="J13" s="638"/>
      <c r="K13" s="638"/>
      <c r="L13" s="638"/>
      <c r="M13" s="638"/>
      <c r="N13" s="638"/>
      <c r="O13" s="638"/>
      <c r="P13" s="638"/>
      <c r="Q13" s="639"/>
      <c r="R13" s="640" t="s">
        <v>236</v>
      </c>
      <c r="S13" s="641"/>
      <c r="T13" s="641"/>
      <c r="U13" s="641"/>
      <c r="V13" s="641"/>
      <c r="W13" s="641"/>
      <c r="X13" s="641"/>
      <c r="Y13" s="642"/>
      <c r="Z13" s="677" t="s">
        <v>236</v>
      </c>
      <c r="AA13" s="677"/>
      <c r="AB13" s="677"/>
      <c r="AC13" s="677"/>
      <c r="AD13" s="678" t="s">
        <v>236</v>
      </c>
      <c r="AE13" s="678"/>
      <c r="AF13" s="678"/>
      <c r="AG13" s="678"/>
      <c r="AH13" s="678"/>
      <c r="AI13" s="678"/>
      <c r="AJ13" s="678"/>
      <c r="AK13" s="678"/>
      <c r="AL13" s="643" t="s">
        <v>236</v>
      </c>
      <c r="AM13" s="644"/>
      <c r="AN13" s="644"/>
      <c r="AO13" s="679"/>
      <c r="AP13" s="637" t="s">
        <v>256</v>
      </c>
      <c r="AQ13" s="638"/>
      <c r="AR13" s="638"/>
      <c r="AS13" s="638"/>
      <c r="AT13" s="638"/>
      <c r="AU13" s="638"/>
      <c r="AV13" s="638"/>
      <c r="AW13" s="638"/>
      <c r="AX13" s="638"/>
      <c r="AY13" s="638"/>
      <c r="AZ13" s="638"/>
      <c r="BA13" s="638"/>
      <c r="BB13" s="638"/>
      <c r="BC13" s="638"/>
      <c r="BD13" s="638"/>
      <c r="BE13" s="638"/>
      <c r="BF13" s="639"/>
      <c r="BG13" s="640">
        <v>19634285</v>
      </c>
      <c r="BH13" s="641"/>
      <c r="BI13" s="641"/>
      <c r="BJ13" s="641"/>
      <c r="BK13" s="641"/>
      <c r="BL13" s="641"/>
      <c r="BM13" s="641"/>
      <c r="BN13" s="642"/>
      <c r="BO13" s="677">
        <v>41.1</v>
      </c>
      <c r="BP13" s="677"/>
      <c r="BQ13" s="677"/>
      <c r="BR13" s="677"/>
      <c r="BS13" s="646" t="s">
        <v>236</v>
      </c>
      <c r="BT13" s="641"/>
      <c r="BU13" s="641"/>
      <c r="BV13" s="641"/>
      <c r="BW13" s="641"/>
      <c r="BX13" s="641"/>
      <c r="BY13" s="641"/>
      <c r="BZ13" s="641"/>
      <c r="CA13" s="641"/>
      <c r="CB13" s="684"/>
      <c r="CD13" s="673" t="s">
        <v>257</v>
      </c>
      <c r="CE13" s="674"/>
      <c r="CF13" s="674"/>
      <c r="CG13" s="674"/>
      <c r="CH13" s="674"/>
      <c r="CI13" s="674"/>
      <c r="CJ13" s="674"/>
      <c r="CK13" s="674"/>
      <c r="CL13" s="674"/>
      <c r="CM13" s="674"/>
      <c r="CN13" s="674"/>
      <c r="CO13" s="674"/>
      <c r="CP13" s="674"/>
      <c r="CQ13" s="675"/>
      <c r="CR13" s="640">
        <v>8848587</v>
      </c>
      <c r="CS13" s="641"/>
      <c r="CT13" s="641"/>
      <c r="CU13" s="641"/>
      <c r="CV13" s="641"/>
      <c r="CW13" s="641"/>
      <c r="CX13" s="641"/>
      <c r="CY13" s="642"/>
      <c r="CZ13" s="677">
        <v>9.8000000000000007</v>
      </c>
      <c r="DA13" s="677"/>
      <c r="DB13" s="677"/>
      <c r="DC13" s="677"/>
      <c r="DD13" s="646">
        <v>3195091</v>
      </c>
      <c r="DE13" s="641"/>
      <c r="DF13" s="641"/>
      <c r="DG13" s="641"/>
      <c r="DH13" s="641"/>
      <c r="DI13" s="641"/>
      <c r="DJ13" s="641"/>
      <c r="DK13" s="641"/>
      <c r="DL13" s="641"/>
      <c r="DM13" s="641"/>
      <c r="DN13" s="641"/>
      <c r="DO13" s="641"/>
      <c r="DP13" s="642"/>
      <c r="DQ13" s="646">
        <v>7407725</v>
      </c>
      <c r="DR13" s="641"/>
      <c r="DS13" s="641"/>
      <c r="DT13" s="641"/>
      <c r="DU13" s="641"/>
      <c r="DV13" s="641"/>
      <c r="DW13" s="641"/>
      <c r="DX13" s="641"/>
      <c r="DY13" s="641"/>
      <c r="DZ13" s="641"/>
      <c r="EA13" s="641"/>
      <c r="EB13" s="641"/>
      <c r="EC13" s="684"/>
    </row>
    <row r="14" spans="2:143" ht="11.25" customHeight="1" x14ac:dyDescent="0.15">
      <c r="B14" s="637" t="s">
        <v>258</v>
      </c>
      <c r="C14" s="638"/>
      <c r="D14" s="638"/>
      <c r="E14" s="638"/>
      <c r="F14" s="638"/>
      <c r="G14" s="638"/>
      <c r="H14" s="638"/>
      <c r="I14" s="638"/>
      <c r="J14" s="638"/>
      <c r="K14" s="638"/>
      <c r="L14" s="638"/>
      <c r="M14" s="638"/>
      <c r="N14" s="638"/>
      <c r="O14" s="638"/>
      <c r="P14" s="638"/>
      <c r="Q14" s="639"/>
      <c r="R14" s="640">
        <v>140090</v>
      </c>
      <c r="S14" s="641"/>
      <c r="T14" s="641"/>
      <c r="U14" s="641"/>
      <c r="V14" s="641"/>
      <c r="W14" s="641"/>
      <c r="X14" s="641"/>
      <c r="Y14" s="642"/>
      <c r="Z14" s="677">
        <v>0.2</v>
      </c>
      <c r="AA14" s="677"/>
      <c r="AB14" s="677"/>
      <c r="AC14" s="677"/>
      <c r="AD14" s="678">
        <v>140090</v>
      </c>
      <c r="AE14" s="678"/>
      <c r="AF14" s="678"/>
      <c r="AG14" s="678"/>
      <c r="AH14" s="678"/>
      <c r="AI14" s="678"/>
      <c r="AJ14" s="678"/>
      <c r="AK14" s="678"/>
      <c r="AL14" s="643">
        <v>0.3</v>
      </c>
      <c r="AM14" s="644"/>
      <c r="AN14" s="644"/>
      <c r="AO14" s="679"/>
      <c r="AP14" s="637" t="s">
        <v>259</v>
      </c>
      <c r="AQ14" s="638"/>
      <c r="AR14" s="638"/>
      <c r="AS14" s="638"/>
      <c r="AT14" s="638"/>
      <c r="AU14" s="638"/>
      <c r="AV14" s="638"/>
      <c r="AW14" s="638"/>
      <c r="AX14" s="638"/>
      <c r="AY14" s="638"/>
      <c r="AZ14" s="638"/>
      <c r="BA14" s="638"/>
      <c r="BB14" s="638"/>
      <c r="BC14" s="638"/>
      <c r="BD14" s="638"/>
      <c r="BE14" s="638"/>
      <c r="BF14" s="639"/>
      <c r="BG14" s="640">
        <v>313956</v>
      </c>
      <c r="BH14" s="641"/>
      <c r="BI14" s="641"/>
      <c r="BJ14" s="641"/>
      <c r="BK14" s="641"/>
      <c r="BL14" s="641"/>
      <c r="BM14" s="641"/>
      <c r="BN14" s="642"/>
      <c r="BO14" s="677">
        <v>0.7</v>
      </c>
      <c r="BP14" s="677"/>
      <c r="BQ14" s="677"/>
      <c r="BR14" s="677"/>
      <c r="BS14" s="646" t="s">
        <v>129</v>
      </c>
      <c r="BT14" s="641"/>
      <c r="BU14" s="641"/>
      <c r="BV14" s="641"/>
      <c r="BW14" s="641"/>
      <c r="BX14" s="641"/>
      <c r="BY14" s="641"/>
      <c r="BZ14" s="641"/>
      <c r="CA14" s="641"/>
      <c r="CB14" s="684"/>
      <c r="CD14" s="673" t="s">
        <v>260</v>
      </c>
      <c r="CE14" s="674"/>
      <c r="CF14" s="674"/>
      <c r="CG14" s="674"/>
      <c r="CH14" s="674"/>
      <c r="CI14" s="674"/>
      <c r="CJ14" s="674"/>
      <c r="CK14" s="674"/>
      <c r="CL14" s="674"/>
      <c r="CM14" s="674"/>
      <c r="CN14" s="674"/>
      <c r="CO14" s="674"/>
      <c r="CP14" s="674"/>
      <c r="CQ14" s="675"/>
      <c r="CR14" s="640">
        <v>2890615</v>
      </c>
      <c r="CS14" s="641"/>
      <c r="CT14" s="641"/>
      <c r="CU14" s="641"/>
      <c r="CV14" s="641"/>
      <c r="CW14" s="641"/>
      <c r="CX14" s="641"/>
      <c r="CY14" s="642"/>
      <c r="CZ14" s="677">
        <v>3.2</v>
      </c>
      <c r="DA14" s="677"/>
      <c r="DB14" s="677"/>
      <c r="DC14" s="677"/>
      <c r="DD14" s="646">
        <v>461378</v>
      </c>
      <c r="DE14" s="641"/>
      <c r="DF14" s="641"/>
      <c r="DG14" s="641"/>
      <c r="DH14" s="641"/>
      <c r="DI14" s="641"/>
      <c r="DJ14" s="641"/>
      <c r="DK14" s="641"/>
      <c r="DL14" s="641"/>
      <c r="DM14" s="641"/>
      <c r="DN14" s="641"/>
      <c r="DO14" s="641"/>
      <c r="DP14" s="642"/>
      <c r="DQ14" s="646">
        <v>2702203</v>
      </c>
      <c r="DR14" s="641"/>
      <c r="DS14" s="641"/>
      <c r="DT14" s="641"/>
      <c r="DU14" s="641"/>
      <c r="DV14" s="641"/>
      <c r="DW14" s="641"/>
      <c r="DX14" s="641"/>
      <c r="DY14" s="641"/>
      <c r="DZ14" s="641"/>
      <c r="EA14" s="641"/>
      <c r="EB14" s="641"/>
      <c r="EC14" s="684"/>
    </row>
    <row r="15" spans="2:143" ht="11.25" customHeight="1" x14ac:dyDescent="0.15">
      <c r="B15" s="637" t="s">
        <v>261</v>
      </c>
      <c r="C15" s="638"/>
      <c r="D15" s="638"/>
      <c r="E15" s="638"/>
      <c r="F15" s="638"/>
      <c r="G15" s="638"/>
      <c r="H15" s="638"/>
      <c r="I15" s="638"/>
      <c r="J15" s="638"/>
      <c r="K15" s="638"/>
      <c r="L15" s="638"/>
      <c r="M15" s="638"/>
      <c r="N15" s="638"/>
      <c r="O15" s="638"/>
      <c r="P15" s="638"/>
      <c r="Q15" s="639"/>
      <c r="R15" s="640" t="s">
        <v>129</v>
      </c>
      <c r="S15" s="641"/>
      <c r="T15" s="641"/>
      <c r="U15" s="641"/>
      <c r="V15" s="641"/>
      <c r="W15" s="641"/>
      <c r="X15" s="641"/>
      <c r="Y15" s="642"/>
      <c r="Z15" s="677" t="s">
        <v>262</v>
      </c>
      <c r="AA15" s="677"/>
      <c r="AB15" s="677"/>
      <c r="AC15" s="677"/>
      <c r="AD15" s="678" t="s">
        <v>129</v>
      </c>
      <c r="AE15" s="678"/>
      <c r="AF15" s="678"/>
      <c r="AG15" s="678"/>
      <c r="AH15" s="678"/>
      <c r="AI15" s="678"/>
      <c r="AJ15" s="678"/>
      <c r="AK15" s="678"/>
      <c r="AL15" s="643" t="s">
        <v>236</v>
      </c>
      <c r="AM15" s="644"/>
      <c r="AN15" s="644"/>
      <c r="AO15" s="679"/>
      <c r="AP15" s="637" t="s">
        <v>263</v>
      </c>
      <c r="AQ15" s="638"/>
      <c r="AR15" s="638"/>
      <c r="AS15" s="638"/>
      <c r="AT15" s="638"/>
      <c r="AU15" s="638"/>
      <c r="AV15" s="638"/>
      <c r="AW15" s="638"/>
      <c r="AX15" s="638"/>
      <c r="AY15" s="638"/>
      <c r="AZ15" s="638"/>
      <c r="BA15" s="638"/>
      <c r="BB15" s="638"/>
      <c r="BC15" s="638"/>
      <c r="BD15" s="638"/>
      <c r="BE15" s="638"/>
      <c r="BF15" s="639"/>
      <c r="BG15" s="640">
        <v>1569519</v>
      </c>
      <c r="BH15" s="641"/>
      <c r="BI15" s="641"/>
      <c r="BJ15" s="641"/>
      <c r="BK15" s="641"/>
      <c r="BL15" s="641"/>
      <c r="BM15" s="641"/>
      <c r="BN15" s="642"/>
      <c r="BO15" s="677">
        <v>3.3</v>
      </c>
      <c r="BP15" s="677"/>
      <c r="BQ15" s="677"/>
      <c r="BR15" s="677"/>
      <c r="BS15" s="646" t="s">
        <v>236</v>
      </c>
      <c r="BT15" s="641"/>
      <c r="BU15" s="641"/>
      <c r="BV15" s="641"/>
      <c r="BW15" s="641"/>
      <c r="BX15" s="641"/>
      <c r="BY15" s="641"/>
      <c r="BZ15" s="641"/>
      <c r="CA15" s="641"/>
      <c r="CB15" s="684"/>
      <c r="CD15" s="673" t="s">
        <v>264</v>
      </c>
      <c r="CE15" s="674"/>
      <c r="CF15" s="674"/>
      <c r="CG15" s="674"/>
      <c r="CH15" s="674"/>
      <c r="CI15" s="674"/>
      <c r="CJ15" s="674"/>
      <c r="CK15" s="674"/>
      <c r="CL15" s="674"/>
      <c r="CM15" s="674"/>
      <c r="CN15" s="674"/>
      <c r="CO15" s="674"/>
      <c r="CP15" s="674"/>
      <c r="CQ15" s="675"/>
      <c r="CR15" s="640">
        <v>11877972</v>
      </c>
      <c r="CS15" s="641"/>
      <c r="CT15" s="641"/>
      <c r="CU15" s="641"/>
      <c r="CV15" s="641"/>
      <c r="CW15" s="641"/>
      <c r="CX15" s="641"/>
      <c r="CY15" s="642"/>
      <c r="CZ15" s="677">
        <v>13.1</v>
      </c>
      <c r="DA15" s="677"/>
      <c r="DB15" s="677"/>
      <c r="DC15" s="677"/>
      <c r="DD15" s="646">
        <v>1693415</v>
      </c>
      <c r="DE15" s="641"/>
      <c r="DF15" s="641"/>
      <c r="DG15" s="641"/>
      <c r="DH15" s="641"/>
      <c r="DI15" s="641"/>
      <c r="DJ15" s="641"/>
      <c r="DK15" s="641"/>
      <c r="DL15" s="641"/>
      <c r="DM15" s="641"/>
      <c r="DN15" s="641"/>
      <c r="DO15" s="641"/>
      <c r="DP15" s="642"/>
      <c r="DQ15" s="646">
        <v>8319658</v>
      </c>
      <c r="DR15" s="641"/>
      <c r="DS15" s="641"/>
      <c r="DT15" s="641"/>
      <c r="DU15" s="641"/>
      <c r="DV15" s="641"/>
      <c r="DW15" s="641"/>
      <c r="DX15" s="641"/>
      <c r="DY15" s="641"/>
      <c r="DZ15" s="641"/>
      <c r="EA15" s="641"/>
      <c r="EB15" s="641"/>
      <c r="EC15" s="684"/>
    </row>
    <row r="16" spans="2:143" ht="11.25" customHeight="1" x14ac:dyDescent="0.15">
      <c r="B16" s="637" t="s">
        <v>265</v>
      </c>
      <c r="C16" s="638"/>
      <c r="D16" s="638"/>
      <c r="E16" s="638"/>
      <c r="F16" s="638"/>
      <c r="G16" s="638"/>
      <c r="H16" s="638"/>
      <c r="I16" s="638"/>
      <c r="J16" s="638"/>
      <c r="K16" s="638"/>
      <c r="L16" s="638"/>
      <c r="M16" s="638"/>
      <c r="N16" s="638"/>
      <c r="O16" s="638"/>
      <c r="P16" s="638"/>
      <c r="Q16" s="639"/>
      <c r="R16" s="640">
        <v>43610</v>
      </c>
      <c r="S16" s="641"/>
      <c r="T16" s="641"/>
      <c r="U16" s="641"/>
      <c r="V16" s="641"/>
      <c r="W16" s="641"/>
      <c r="X16" s="641"/>
      <c r="Y16" s="642"/>
      <c r="Z16" s="677">
        <v>0</v>
      </c>
      <c r="AA16" s="677"/>
      <c r="AB16" s="677"/>
      <c r="AC16" s="677"/>
      <c r="AD16" s="678">
        <v>43610</v>
      </c>
      <c r="AE16" s="678"/>
      <c r="AF16" s="678"/>
      <c r="AG16" s="678"/>
      <c r="AH16" s="678"/>
      <c r="AI16" s="678"/>
      <c r="AJ16" s="678"/>
      <c r="AK16" s="678"/>
      <c r="AL16" s="643">
        <v>0.1</v>
      </c>
      <c r="AM16" s="644"/>
      <c r="AN16" s="644"/>
      <c r="AO16" s="679"/>
      <c r="AP16" s="637" t="s">
        <v>266</v>
      </c>
      <c r="AQ16" s="638"/>
      <c r="AR16" s="638"/>
      <c r="AS16" s="638"/>
      <c r="AT16" s="638"/>
      <c r="AU16" s="638"/>
      <c r="AV16" s="638"/>
      <c r="AW16" s="638"/>
      <c r="AX16" s="638"/>
      <c r="AY16" s="638"/>
      <c r="AZ16" s="638"/>
      <c r="BA16" s="638"/>
      <c r="BB16" s="638"/>
      <c r="BC16" s="638"/>
      <c r="BD16" s="638"/>
      <c r="BE16" s="638"/>
      <c r="BF16" s="639"/>
      <c r="BG16" s="640" t="s">
        <v>236</v>
      </c>
      <c r="BH16" s="641"/>
      <c r="BI16" s="641"/>
      <c r="BJ16" s="641"/>
      <c r="BK16" s="641"/>
      <c r="BL16" s="641"/>
      <c r="BM16" s="641"/>
      <c r="BN16" s="642"/>
      <c r="BO16" s="677" t="s">
        <v>129</v>
      </c>
      <c r="BP16" s="677"/>
      <c r="BQ16" s="677"/>
      <c r="BR16" s="677"/>
      <c r="BS16" s="646" t="s">
        <v>236</v>
      </c>
      <c r="BT16" s="641"/>
      <c r="BU16" s="641"/>
      <c r="BV16" s="641"/>
      <c r="BW16" s="641"/>
      <c r="BX16" s="641"/>
      <c r="BY16" s="641"/>
      <c r="BZ16" s="641"/>
      <c r="CA16" s="641"/>
      <c r="CB16" s="684"/>
      <c r="CD16" s="673" t="s">
        <v>267</v>
      </c>
      <c r="CE16" s="674"/>
      <c r="CF16" s="674"/>
      <c r="CG16" s="674"/>
      <c r="CH16" s="674"/>
      <c r="CI16" s="674"/>
      <c r="CJ16" s="674"/>
      <c r="CK16" s="674"/>
      <c r="CL16" s="674"/>
      <c r="CM16" s="674"/>
      <c r="CN16" s="674"/>
      <c r="CO16" s="674"/>
      <c r="CP16" s="674"/>
      <c r="CQ16" s="675"/>
      <c r="CR16" s="640">
        <v>289885</v>
      </c>
      <c r="CS16" s="641"/>
      <c r="CT16" s="641"/>
      <c r="CU16" s="641"/>
      <c r="CV16" s="641"/>
      <c r="CW16" s="641"/>
      <c r="CX16" s="641"/>
      <c r="CY16" s="642"/>
      <c r="CZ16" s="677">
        <v>0.3</v>
      </c>
      <c r="DA16" s="677"/>
      <c r="DB16" s="677"/>
      <c r="DC16" s="677"/>
      <c r="DD16" s="646" t="s">
        <v>236</v>
      </c>
      <c r="DE16" s="641"/>
      <c r="DF16" s="641"/>
      <c r="DG16" s="641"/>
      <c r="DH16" s="641"/>
      <c r="DI16" s="641"/>
      <c r="DJ16" s="641"/>
      <c r="DK16" s="641"/>
      <c r="DL16" s="641"/>
      <c r="DM16" s="641"/>
      <c r="DN16" s="641"/>
      <c r="DO16" s="641"/>
      <c r="DP16" s="642"/>
      <c r="DQ16" s="646">
        <v>22383</v>
      </c>
      <c r="DR16" s="641"/>
      <c r="DS16" s="641"/>
      <c r="DT16" s="641"/>
      <c r="DU16" s="641"/>
      <c r="DV16" s="641"/>
      <c r="DW16" s="641"/>
      <c r="DX16" s="641"/>
      <c r="DY16" s="641"/>
      <c r="DZ16" s="641"/>
      <c r="EA16" s="641"/>
      <c r="EB16" s="641"/>
      <c r="EC16" s="684"/>
    </row>
    <row r="17" spans="2:133" ht="11.25" customHeight="1" x14ac:dyDescent="0.15">
      <c r="B17" s="637" t="s">
        <v>268</v>
      </c>
      <c r="C17" s="638"/>
      <c r="D17" s="638"/>
      <c r="E17" s="638"/>
      <c r="F17" s="638"/>
      <c r="G17" s="638"/>
      <c r="H17" s="638"/>
      <c r="I17" s="638"/>
      <c r="J17" s="638"/>
      <c r="K17" s="638"/>
      <c r="L17" s="638"/>
      <c r="M17" s="638"/>
      <c r="N17" s="638"/>
      <c r="O17" s="638"/>
      <c r="P17" s="638"/>
      <c r="Q17" s="639"/>
      <c r="R17" s="640">
        <v>684970</v>
      </c>
      <c r="S17" s="641"/>
      <c r="T17" s="641"/>
      <c r="U17" s="641"/>
      <c r="V17" s="641"/>
      <c r="W17" s="641"/>
      <c r="X17" s="641"/>
      <c r="Y17" s="642"/>
      <c r="Z17" s="677">
        <v>0.7</v>
      </c>
      <c r="AA17" s="677"/>
      <c r="AB17" s="677"/>
      <c r="AC17" s="677"/>
      <c r="AD17" s="678">
        <v>684970</v>
      </c>
      <c r="AE17" s="678"/>
      <c r="AF17" s="678"/>
      <c r="AG17" s="678"/>
      <c r="AH17" s="678"/>
      <c r="AI17" s="678"/>
      <c r="AJ17" s="678"/>
      <c r="AK17" s="678"/>
      <c r="AL17" s="643">
        <v>1.3</v>
      </c>
      <c r="AM17" s="644"/>
      <c r="AN17" s="644"/>
      <c r="AO17" s="679"/>
      <c r="AP17" s="637" t="s">
        <v>269</v>
      </c>
      <c r="AQ17" s="638"/>
      <c r="AR17" s="638"/>
      <c r="AS17" s="638"/>
      <c r="AT17" s="638"/>
      <c r="AU17" s="638"/>
      <c r="AV17" s="638"/>
      <c r="AW17" s="638"/>
      <c r="AX17" s="638"/>
      <c r="AY17" s="638"/>
      <c r="AZ17" s="638"/>
      <c r="BA17" s="638"/>
      <c r="BB17" s="638"/>
      <c r="BC17" s="638"/>
      <c r="BD17" s="638"/>
      <c r="BE17" s="638"/>
      <c r="BF17" s="639"/>
      <c r="BG17" s="640">
        <v>20475</v>
      </c>
      <c r="BH17" s="641"/>
      <c r="BI17" s="641"/>
      <c r="BJ17" s="641"/>
      <c r="BK17" s="641"/>
      <c r="BL17" s="641"/>
      <c r="BM17" s="641"/>
      <c r="BN17" s="642"/>
      <c r="BO17" s="677">
        <v>0</v>
      </c>
      <c r="BP17" s="677"/>
      <c r="BQ17" s="677"/>
      <c r="BR17" s="677"/>
      <c r="BS17" s="646" t="s">
        <v>236</v>
      </c>
      <c r="BT17" s="641"/>
      <c r="BU17" s="641"/>
      <c r="BV17" s="641"/>
      <c r="BW17" s="641"/>
      <c r="BX17" s="641"/>
      <c r="BY17" s="641"/>
      <c r="BZ17" s="641"/>
      <c r="CA17" s="641"/>
      <c r="CB17" s="684"/>
      <c r="CD17" s="673" t="s">
        <v>270</v>
      </c>
      <c r="CE17" s="674"/>
      <c r="CF17" s="674"/>
      <c r="CG17" s="674"/>
      <c r="CH17" s="674"/>
      <c r="CI17" s="674"/>
      <c r="CJ17" s="674"/>
      <c r="CK17" s="674"/>
      <c r="CL17" s="674"/>
      <c r="CM17" s="674"/>
      <c r="CN17" s="674"/>
      <c r="CO17" s="674"/>
      <c r="CP17" s="674"/>
      <c r="CQ17" s="675"/>
      <c r="CR17" s="640">
        <v>5106764</v>
      </c>
      <c r="CS17" s="641"/>
      <c r="CT17" s="641"/>
      <c r="CU17" s="641"/>
      <c r="CV17" s="641"/>
      <c r="CW17" s="641"/>
      <c r="CX17" s="641"/>
      <c r="CY17" s="642"/>
      <c r="CZ17" s="677">
        <v>5.6</v>
      </c>
      <c r="DA17" s="677"/>
      <c r="DB17" s="677"/>
      <c r="DC17" s="677"/>
      <c r="DD17" s="646" t="s">
        <v>236</v>
      </c>
      <c r="DE17" s="641"/>
      <c r="DF17" s="641"/>
      <c r="DG17" s="641"/>
      <c r="DH17" s="641"/>
      <c r="DI17" s="641"/>
      <c r="DJ17" s="641"/>
      <c r="DK17" s="641"/>
      <c r="DL17" s="641"/>
      <c r="DM17" s="641"/>
      <c r="DN17" s="641"/>
      <c r="DO17" s="641"/>
      <c r="DP17" s="642"/>
      <c r="DQ17" s="646">
        <v>5106764</v>
      </c>
      <c r="DR17" s="641"/>
      <c r="DS17" s="641"/>
      <c r="DT17" s="641"/>
      <c r="DU17" s="641"/>
      <c r="DV17" s="641"/>
      <c r="DW17" s="641"/>
      <c r="DX17" s="641"/>
      <c r="DY17" s="641"/>
      <c r="DZ17" s="641"/>
      <c r="EA17" s="641"/>
      <c r="EB17" s="641"/>
      <c r="EC17" s="684"/>
    </row>
    <row r="18" spans="2:133" ht="11.25" customHeight="1" x14ac:dyDescent="0.15">
      <c r="B18" s="637" t="s">
        <v>271</v>
      </c>
      <c r="C18" s="638"/>
      <c r="D18" s="638"/>
      <c r="E18" s="638"/>
      <c r="F18" s="638"/>
      <c r="G18" s="638"/>
      <c r="H18" s="638"/>
      <c r="I18" s="638"/>
      <c r="J18" s="638"/>
      <c r="K18" s="638"/>
      <c r="L18" s="638"/>
      <c r="M18" s="638"/>
      <c r="N18" s="638"/>
      <c r="O18" s="638"/>
      <c r="P18" s="638"/>
      <c r="Q18" s="639"/>
      <c r="R18" s="640">
        <v>267352</v>
      </c>
      <c r="S18" s="641"/>
      <c r="T18" s="641"/>
      <c r="U18" s="641"/>
      <c r="V18" s="641"/>
      <c r="W18" s="641"/>
      <c r="X18" s="641"/>
      <c r="Y18" s="642"/>
      <c r="Z18" s="677">
        <v>0.3</v>
      </c>
      <c r="AA18" s="677"/>
      <c r="AB18" s="677"/>
      <c r="AC18" s="677"/>
      <c r="AD18" s="678">
        <v>267352</v>
      </c>
      <c r="AE18" s="678"/>
      <c r="AF18" s="678"/>
      <c r="AG18" s="678"/>
      <c r="AH18" s="678"/>
      <c r="AI18" s="678"/>
      <c r="AJ18" s="678"/>
      <c r="AK18" s="678"/>
      <c r="AL18" s="643">
        <v>0.5</v>
      </c>
      <c r="AM18" s="644"/>
      <c r="AN18" s="644"/>
      <c r="AO18" s="679"/>
      <c r="AP18" s="637" t="s">
        <v>272</v>
      </c>
      <c r="AQ18" s="638"/>
      <c r="AR18" s="638"/>
      <c r="AS18" s="638"/>
      <c r="AT18" s="638"/>
      <c r="AU18" s="638"/>
      <c r="AV18" s="638"/>
      <c r="AW18" s="638"/>
      <c r="AX18" s="638"/>
      <c r="AY18" s="638"/>
      <c r="AZ18" s="638"/>
      <c r="BA18" s="638"/>
      <c r="BB18" s="638"/>
      <c r="BC18" s="638"/>
      <c r="BD18" s="638"/>
      <c r="BE18" s="638"/>
      <c r="BF18" s="639"/>
      <c r="BG18" s="640" t="s">
        <v>236</v>
      </c>
      <c r="BH18" s="641"/>
      <c r="BI18" s="641"/>
      <c r="BJ18" s="641"/>
      <c r="BK18" s="641"/>
      <c r="BL18" s="641"/>
      <c r="BM18" s="641"/>
      <c r="BN18" s="642"/>
      <c r="BO18" s="677" t="s">
        <v>236</v>
      </c>
      <c r="BP18" s="677"/>
      <c r="BQ18" s="677"/>
      <c r="BR18" s="677"/>
      <c r="BS18" s="646" t="s">
        <v>262</v>
      </c>
      <c r="BT18" s="641"/>
      <c r="BU18" s="641"/>
      <c r="BV18" s="641"/>
      <c r="BW18" s="641"/>
      <c r="BX18" s="641"/>
      <c r="BY18" s="641"/>
      <c r="BZ18" s="641"/>
      <c r="CA18" s="641"/>
      <c r="CB18" s="684"/>
      <c r="CD18" s="673" t="s">
        <v>273</v>
      </c>
      <c r="CE18" s="674"/>
      <c r="CF18" s="674"/>
      <c r="CG18" s="674"/>
      <c r="CH18" s="674"/>
      <c r="CI18" s="674"/>
      <c r="CJ18" s="674"/>
      <c r="CK18" s="674"/>
      <c r="CL18" s="674"/>
      <c r="CM18" s="674"/>
      <c r="CN18" s="674"/>
      <c r="CO18" s="674"/>
      <c r="CP18" s="674"/>
      <c r="CQ18" s="675"/>
      <c r="CR18" s="640" t="s">
        <v>236</v>
      </c>
      <c r="CS18" s="641"/>
      <c r="CT18" s="641"/>
      <c r="CU18" s="641"/>
      <c r="CV18" s="641"/>
      <c r="CW18" s="641"/>
      <c r="CX18" s="641"/>
      <c r="CY18" s="642"/>
      <c r="CZ18" s="677" t="s">
        <v>236</v>
      </c>
      <c r="DA18" s="677"/>
      <c r="DB18" s="677"/>
      <c r="DC18" s="677"/>
      <c r="DD18" s="646" t="s">
        <v>129</v>
      </c>
      <c r="DE18" s="641"/>
      <c r="DF18" s="641"/>
      <c r="DG18" s="641"/>
      <c r="DH18" s="641"/>
      <c r="DI18" s="641"/>
      <c r="DJ18" s="641"/>
      <c r="DK18" s="641"/>
      <c r="DL18" s="641"/>
      <c r="DM18" s="641"/>
      <c r="DN18" s="641"/>
      <c r="DO18" s="641"/>
      <c r="DP18" s="642"/>
      <c r="DQ18" s="646" t="s">
        <v>129</v>
      </c>
      <c r="DR18" s="641"/>
      <c r="DS18" s="641"/>
      <c r="DT18" s="641"/>
      <c r="DU18" s="641"/>
      <c r="DV18" s="641"/>
      <c r="DW18" s="641"/>
      <c r="DX18" s="641"/>
      <c r="DY18" s="641"/>
      <c r="DZ18" s="641"/>
      <c r="EA18" s="641"/>
      <c r="EB18" s="641"/>
      <c r="EC18" s="684"/>
    </row>
    <row r="19" spans="2:133" ht="11.25" customHeight="1" x14ac:dyDescent="0.15">
      <c r="B19" s="637" t="s">
        <v>274</v>
      </c>
      <c r="C19" s="638"/>
      <c r="D19" s="638"/>
      <c r="E19" s="638"/>
      <c r="F19" s="638"/>
      <c r="G19" s="638"/>
      <c r="H19" s="638"/>
      <c r="I19" s="638"/>
      <c r="J19" s="638"/>
      <c r="K19" s="638"/>
      <c r="L19" s="638"/>
      <c r="M19" s="638"/>
      <c r="N19" s="638"/>
      <c r="O19" s="638"/>
      <c r="P19" s="638"/>
      <c r="Q19" s="639"/>
      <c r="R19" s="640">
        <v>19615</v>
      </c>
      <c r="S19" s="641"/>
      <c r="T19" s="641"/>
      <c r="U19" s="641"/>
      <c r="V19" s="641"/>
      <c r="W19" s="641"/>
      <c r="X19" s="641"/>
      <c r="Y19" s="642"/>
      <c r="Z19" s="677">
        <v>0</v>
      </c>
      <c r="AA19" s="677"/>
      <c r="AB19" s="677"/>
      <c r="AC19" s="677"/>
      <c r="AD19" s="678">
        <v>19615</v>
      </c>
      <c r="AE19" s="678"/>
      <c r="AF19" s="678"/>
      <c r="AG19" s="678"/>
      <c r="AH19" s="678"/>
      <c r="AI19" s="678"/>
      <c r="AJ19" s="678"/>
      <c r="AK19" s="678"/>
      <c r="AL19" s="643">
        <v>0</v>
      </c>
      <c r="AM19" s="644"/>
      <c r="AN19" s="644"/>
      <c r="AO19" s="679"/>
      <c r="AP19" s="637" t="s">
        <v>275</v>
      </c>
      <c r="AQ19" s="638"/>
      <c r="AR19" s="638"/>
      <c r="AS19" s="638"/>
      <c r="AT19" s="638"/>
      <c r="AU19" s="638"/>
      <c r="AV19" s="638"/>
      <c r="AW19" s="638"/>
      <c r="AX19" s="638"/>
      <c r="AY19" s="638"/>
      <c r="AZ19" s="638"/>
      <c r="BA19" s="638"/>
      <c r="BB19" s="638"/>
      <c r="BC19" s="638"/>
      <c r="BD19" s="638"/>
      <c r="BE19" s="638"/>
      <c r="BF19" s="639"/>
      <c r="BG19" s="640">
        <v>4076319</v>
      </c>
      <c r="BH19" s="641"/>
      <c r="BI19" s="641"/>
      <c r="BJ19" s="641"/>
      <c r="BK19" s="641"/>
      <c r="BL19" s="641"/>
      <c r="BM19" s="641"/>
      <c r="BN19" s="642"/>
      <c r="BO19" s="677">
        <v>8.5</v>
      </c>
      <c r="BP19" s="677"/>
      <c r="BQ19" s="677"/>
      <c r="BR19" s="677"/>
      <c r="BS19" s="646" t="s">
        <v>236</v>
      </c>
      <c r="BT19" s="641"/>
      <c r="BU19" s="641"/>
      <c r="BV19" s="641"/>
      <c r="BW19" s="641"/>
      <c r="BX19" s="641"/>
      <c r="BY19" s="641"/>
      <c r="BZ19" s="641"/>
      <c r="CA19" s="641"/>
      <c r="CB19" s="684"/>
      <c r="CD19" s="673" t="s">
        <v>276</v>
      </c>
      <c r="CE19" s="674"/>
      <c r="CF19" s="674"/>
      <c r="CG19" s="674"/>
      <c r="CH19" s="674"/>
      <c r="CI19" s="674"/>
      <c r="CJ19" s="674"/>
      <c r="CK19" s="674"/>
      <c r="CL19" s="674"/>
      <c r="CM19" s="674"/>
      <c r="CN19" s="674"/>
      <c r="CO19" s="674"/>
      <c r="CP19" s="674"/>
      <c r="CQ19" s="675"/>
      <c r="CR19" s="640" t="s">
        <v>262</v>
      </c>
      <c r="CS19" s="641"/>
      <c r="CT19" s="641"/>
      <c r="CU19" s="641"/>
      <c r="CV19" s="641"/>
      <c r="CW19" s="641"/>
      <c r="CX19" s="641"/>
      <c r="CY19" s="642"/>
      <c r="CZ19" s="677" t="s">
        <v>236</v>
      </c>
      <c r="DA19" s="677"/>
      <c r="DB19" s="677"/>
      <c r="DC19" s="677"/>
      <c r="DD19" s="646" t="s">
        <v>129</v>
      </c>
      <c r="DE19" s="641"/>
      <c r="DF19" s="641"/>
      <c r="DG19" s="641"/>
      <c r="DH19" s="641"/>
      <c r="DI19" s="641"/>
      <c r="DJ19" s="641"/>
      <c r="DK19" s="641"/>
      <c r="DL19" s="641"/>
      <c r="DM19" s="641"/>
      <c r="DN19" s="641"/>
      <c r="DO19" s="641"/>
      <c r="DP19" s="642"/>
      <c r="DQ19" s="646" t="s">
        <v>129</v>
      </c>
      <c r="DR19" s="641"/>
      <c r="DS19" s="641"/>
      <c r="DT19" s="641"/>
      <c r="DU19" s="641"/>
      <c r="DV19" s="641"/>
      <c r="DW19" s="641"/>
      <c r="DX19" s="641"/>
      <c r="DY19" s="641"/>
      <c r="DZ19" s="641"/>
      <c r="EA19" s="641"/>
      <c r="EB19" s="641"/>
      <c r="EC19" s="684"/>
    </row>
    <row r="20" spans="2:133" ht="11.25" customHeight="1" x14ac:dyDescent="0.15">
      <c r="B20" s="637" t="s">
        <v>277</v>
      </c>
      <c r="C20" s="638"/>
      <c r="D20" s="638"/>
      <c r="E20" s="638"/>
      <c r="F20" s="638"/>
      <c r="G20" s="638"/>
      <c r="H20" s="638"/>
      <c r="I20" s="638"/>
      <c r="J20" s="638"/>
      <c r="K20" s="638"/>
      <c r="L20" s="638"/>
      <c r="M20" s="638"/>
      <c r="N20" s="638"/>
      <c r="O20" s="638"/>
      <c r="P20" s="638"/>
      <c r="Q20" s="639"/>
      <c r="R20" s="640">
        <v>2706</v>
      </c>
      <c r="S20" s="641"/>
      <c r="T20" s="641"/>
      <c r="U20" s="641"/>
      <c r="V20" s="641"/>
      <c r="W20" s="641"/>
      <c r="X20" s="641"/>
      <c r="Y20" s="642"/>
      <c r="Z20" s="677">
        <v>0</v>
      </c>
      <c r="AA20" s="677"/>
      <c r="AB20" s="677"/>
      <c r="AC20" s="677"/>
      <c r="AD20" s="678">
        <v>2706</v>
      </c>
      <c r="AE20" s="678"/>
      <c r="AF20" s="678"/>
      <c r="AG20" s="678"/>
      <c r="AH20" s="678"/>
      <c r="AI20" s="678"/>
      <c r="AJ20" s="678"/>
      <c r="AK20" s="678"/>
      <c r="AL20" s="643">
        <v>0</v>
      </c>
      <c r="AM20" s="644"/>
      <c r="AN20" s="644"/>
      <c r="AO20" s="679"/>
      <c r="AP20" s="637" t="s">
        <v>278</v>
      </c>
      <c r="AQ20" s="638"/>
      <c r="AR20" s="638"/>
      <c r="AS20" s="638"/>
      <c r="AT20" s="638"/>
      <c r="AU20" s="638"/>
      <c r="AV20" s="638"/>
      <c r="AW20" s="638"/>
      <c r="AX20" s="638"/>
      <c r="AY20" s="638"/>
      <c r="AZ20" s="638"/>
      <c r="BA20" s="638"/>
      <c r="BB20" s="638"/>
      <c r="BC20" s="638"/>
      <c r="BD20" s="638"/>
      <c r="BE20" s="638"/>
      <c r="BF20" s="639"/>
      <c r="BG20" s="640">
        <v>4076319</v>
      </c>
      <c r="BH20" s="641"/>
      <c r="BI20" s="641"/>
      <c r="BJ20" s="641"/>
      <c r="BK20" s="641"/>
      <c r="BL20" s="641"/>
      <c r="BM20" s="641"/>
      <c r="BN20" s="642"/>
      <c r="BO20" s="677">
        <v>8.5</v>
      </c>
      <c r="BP20" s="677"/>
      <c r="BQ20" s="677"/>
      <c r="BR20" s="677"/>
      <c r="BS20" s="646" t="s">
        <v>129</v>
      </c>
      <c r="BT20" s="641"/>
      <c r="BU20" s="641"/>
      <c r="BV20" s="641"/>
      <c r="BW20" s="641"/>
      <c r="BX20" s="641"/>
      <c r="BY20" s="641"/>
      <c r="BZ20" s="641"/>
      <c r="CA20" s="641"/>
      <c r="CB20" s="684"/>
      <c r="CD20" s="673" t="s">
        <v>279</v>
      </c>
      <c r="CE20" s="674"/>
      <c r="CF20" s="674"/>
      <c r="CG20" s="674"/>
      <c r="CH20" s="674"/>
      <c r="CI20" s="674"/>
      <c r="CJ20" s="674"/>
      <c r="CK20" s="674"/>
      <c r="CL20" s="674"/>
      <c r="CM20" s="674"/>
      <c r="CN20" s="674"/>
      <c r="CO20" s="674"/>
      <c r="CP20" s="674"/>
      <c r="CQ20" s="675"/>
      <c r="CR20" s="640">
        <v>90516803</v>
      </c>
      <c r="CS20" s="641"/>
      <c r="CT20" s="641"/>
      <c r="CU20" s="641"/>
      <c r="CV20" s="641"/>
      <c r="CW20" s="641"/>
      <c r="CX20" s="641"/>
      <c r="CY20" s="642"/>
      <c r="CZ20" s="677">
        <v>100</v>
      </c>
      <c r="DA20" s="677"/>
      <c r="DB20" s="677"/>
      <c r="DC20" s="677"/>
      <c r="DD20" s="646">
        <v>7995445</v>
      </c>
      <c r="DE20" s="641"/>
      <c r="DF20" s="641"/>
      <c r="DG20" s="641"/>
      <c r="DH20" s="641"/>
      <c r="DI20" s="641"/>
      <c r="DJ20" s="641"/>
      <c r="DK20" s="641"/>
      <c r="DL20" s="641"/>
      <c r="DM20" s="641"/>
      <c r="DN20" s="641"/>
      <c r="DO20" s="641"/>
      <c r="DP20" s="642"/>
      <c r="DQ20" s="646">
        <v>57895326</v>
      </c>
      <c r="DR20" s="641"/>
      <c r="DS20" s="641"/>
      <c r="DT20" s="641"/>
      <c r="DU20" s="641"/>
      <c r="DV20" s="641"/>
      <c r="DW20" s="641"/>
      <c r="DX20" s="641"/>
      <c r="DY20" s="641"/>
      <c r="DZ20" s="641"/>
      <c r="EA20" s="641"/>
      <c r="EB20" s="641"/>
      <c r="EC20" s="684"/>
    </row>
    <row r="21" spans="2:133" ht="11.25" customHeight="1" x14ac:dyDescent="0.15">
      <c r="B21" s="637" t="s">
        <v>280</v>
      </c>
      <c r="C21" s="638"/>
      <c r="D21" s="638"/>
      <c r="E21" s="638"/>
      <c r="F21" s="638"/>
      <c r="G21" s="638"/>
      <c r="H21" s="638"/>
      <c r="I21" s="638"/>
      <c r="J21" s="638"/>
      <c r="K21" s="638"/>
      <c r="L21" s="638"/>
      <c r="M21" s="638"/>
      <c r="N21" s="638"/>
      <c r="O21" s="638"/>
      <c r="P21" s="638"/>
      <c r="Q21" s="639"/>
      <c r="R21" s="640">
        <v>395297</v>
      </c>
      <c r="S21" s="641"/>
      <c r="T21" s="641"/>
      <c r="U21" s="641"/>
      <c r="V21" s="641"/>
      <c r="W21" s="641"/>
      <c r="X21" s="641"/>
      <c r="Y21" s="642"/>
      <c r="Z21" s="677">
        <v>0.4</v>
      </c>
      <c r="AA21" s="677"/>
      <c r="AB21" s="677"/>
      <c r="AC21" s="677"/>
      <c r="AD21" s="678">
        <v>395297</v>
      </c>
      <c r="AE21" s="678"/>
      <c r="AF21" s="678"/>
      <c r="AG21" s="678"/>
      <c r="AH21" s="678"/>
      <c r="AI21" s="678"/>
      <c r="AJ21" s="678"/>
      <c r="AK21" s="678"/>
      <c r="AL21" s="643">
        <v>0.8</v>
      </c>
      <c r="AM21" s="644"/>
      <c r="AN21" s="644"/>
      <c r="AO21" s="679"/>
      <c r="AP21" s="734" t="s">
        <v>281</v>
      </c>
      <c r="AQ21" s="742"/>
      <c r="AR21" s="742"/>
      <c r="AS21" s="742"/>
      <c r="AT21" s="742"/>
      <c r="AU21" s="742"/>
      <c r="AV21" s="742"/>
      <c r="AW21" s="742"/>
      <c r="AX21" s="742"/>
      <c r="AY21" s="742"/>
      <c r="AZ21" s="742"/>
      <c r="BA21" s="742"/>
      <c r="BB21" s="742"/>
      <c r="BC21" s="742"/>
      <c r="BD21" s="742"/>
      <c r="BE21" s="742"/>
      <c r="BF21" s="736"/>
      <c r="BG21" s="640" t="s">
        <v>236</v>
      </c>
      <c r="BH21" s="641"/>
      <c r="BI21" s="641"/>
      <c r="BJ21" s="641"/>
      <c r="BK21" s="641"/>
      <c r="BL21" s="641"/>
      <c r="BM21" s="641"/>
      <c r="BN21" s="642"/>
      <c r="BO21" s="677" t="s">
        <v>236</v>
      </c>
      <c r="BP21" s="677"/>
      <c r="BQ21" s="677"/>
      <c r="BR21" s="677"/>
      <c r="BS21" s="646" t="s">
        <v>129</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282</v>
      </c>
      <c r="C22" s="638"/>
      <c r="D22" s="638"/>
      <c r="E22" s="638"/>
      <c r="F22" s="638"/>
      <c r="G22" s="638"/>
      <c r="H22" s="638"/>
      <c r="I22" s="638"/>
      <c r="J22" s="638"/>
      <c r="K22" s="638"/>
      <c r="L22" s="638"/>
      <c r="M22" s="638"/>
      <c r="N22" s="638"/>
      <c r="O22" s="638"/>
      <c r="P22" s="638"/>
      <c r="Q22" s="639"/>
      <c r="R22" s="640">
        <v>1512730</v>
      </c>
      <c r="S22" s="641"/>
      <c r="T22" s="641"/>
      <c r="U22" s="641"/>
      <c r="V22" s="641"/>
      <c r="W22" s="641"/>
      <c r="X22" s="641"/>
      <c r="Y22" s="642"/>
      <c r="Z22" s="677">
        <v>1.6</v>
      </c>
      <c r="AA22" s="677"/>
      <c r="AB22" s="677"/>
      <c r="AC22" s="677"/>
      <c r="AD22" s="678">
        <v>1290514</v>
      </c>
      <c r="AE22" s="678"/>
      <c r="AF22" s="678"/>
      <c r="AG22" s="678"/>
      <c r="AH22" s="678"/>
      <c r="AI22" s="678"/>
      <c r="AJ22" s="678"/>
      <c r="AK22" s="678"/>
      <c r="AL22" s="643">
        <v>2.5</v>
      </c>
      <c r="AM22" s="644"/>
      <c r="AN22" s="644"/>
      <c r="AO22" s="679"/>
      <c r="AP22" s="734" t="s">
        <v>283</v>
      </c>
      <c r="AQ22" s="742"/>
      <c r="AR22" s="742"/>
      <c r="AS22" s="742"/>
      <c r="AT22" s="742"/>
      <c r="AU22" s="742"/>
      <c r="AV22" s="742"/>
      <c r="AW22" s="742"/>
      <c r="AX22" s="742"/>
      <c r="AY22" s="742"/>
      <c r="AZ22" s="742"/>
      <c r="BA22" s="742"/>
      <c r="BB22" s="742"/>
      <c r="BC22" s="742"/>
      <c r="BD22" s="742"/>
      <c r="BE22" s="742"/>
      <c r="BF22" s="736"/>
      <c r="BG22" s="640" t="s">
        <v>129</v>
      </c>
      <c r="BH22" s="641"/>
      <c r="BI22" s="641"/>
      <c r="BJ22" s="641"/>
      <c r="BK22" s="641"/>
      <c r="BL22" s="641"/>
      <c r="BM22" s="641"/>
      <c r="BN22" s="642"/>
      <c r="BO22" s="677" t="s">
        <v>236</v>
      </c>
      <c r="BP22" s="677"/>
      <c r="BQ22" s="677"/>
      <c r="BR22" s="677"/>
      <c r="BS22" s="646" t="s">
        <v>236</v>
      </c>
      <c r="BT22" s="641"/>
      <c r="BU22" s="641"/>
      <c r="BV22" s="641"/>
      <c r="BW22" s="641"/>
      <c r="BX22" s="641"/>
      <c r="BY22" s="641"/>
      <c r="BZ22" s="641"/>
      <c r="CA22" s="641"/>
      <c r="CB22" s="684"/>
      <c r="CD22" s="744" t="s">
        <v>284</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285</v>
      </c>
      <c r="C23" s="638"/>
      <c r="D23" s="638"/>
      <c r="E23" s="638"/>
      <c r="F23" s="638"/>
      <c r="G23" s="638"/>
      <c r="H23" s="638"/>
      <c r="I23" s="638"/>
      <c r="J23" s="638"/>
      <c r="K23" s="638"/>
      <c r="L23" s="638"/>
      <c r="M23" s="638"/>
      <c r="N23" s="638"/>
      <c r="O23" s="638"/>
      <c r="P23" s="638"/>
      <c r="Q23" s="639"/>
      <c r="R23" s="640">
        <v>1290514</v>
      </c>
      <c r="S23" s="641"/>
      <c r="T23" s="641"/>
      <c r="U23" s="641"/>
      <c r="V23" s="641"/>
      <c r="W23" s="641"/>
      <c r="X23" s="641"/>
      <c r="Y23" s="642"/>
      <c r="Z23" s="677">
        <v>1.4</v>
      </c>
      <c r="AA23" s="677"/>
      <c r="AB23" s="677"/>
      <c r="AC23" s="677"/>
      <c r="AD23" s="678">
        <v>1290514</v>
      </c>
      <c r="AE23" s="678"/>
      <c r="AF23" s="678"/>
      <c r="AG23" s="678"/>
      <c r="AH23" s="678"/>
      <c r="AI23" s="678"/>
      <c r="AJ23" s="678"/>
      <c r="AK23" s="678"/>
      <c r="AL23" s="643">
        <v>2.5</v>
      </c>
      <c r="AM23" s="644"/>
      <c r="AN23" s="644"/>
      <c r="AO23" s="679"/>
      <c r="AP23" s="734" t="s">
        <v>286</v>
      </c>
      <c r="AQ23" s="742"/>
      <c r="AR23" s="742"/>
      <c r="AS23" s="742"/>
      <c r="AT23" s="742"/>
      <c r="AU23" s="742"/>
      <c r="AV23" s="742"/>
      <c r="AW23" s="742"/>
      <c r="AX23" s="742"/>
      <c r="AY23" s="742"/>
      <c r="AZ23" s="742"/>
      <c r="BA23" s="742"/>
      <c r="BB23" s="742"/>
      <c r="BC23" s="742"/>
      <c r="BD23" s="742"/>
      <c r="BE23" s="742"/>
      <c r="BF23" s="736"/>
      <c r="BG23" s="640">
        <v>4076319</v>
      </c>
      <c r="BH23" s="641"/>
      <c r="BI23" s="641"/>
      <c r="BJ23" s="641"/>
      <c r="BK23" s="641"/>
      <c r="BL23" s="641"/>
      <c r="BM23" s="641"/>
      <c r="BN23" s="642"/>
      <c r="BO23" s="677">
        <v>8.5</v>
      </c>
      <c r="BP23" s="677"/>
      <c r="BQ23" s="677"/>
      <c r="BR23" s="677"/>
      <c r="BS23" s="646" t="s">
        <v>129</v>
      </c>
      <c r="BT23" s="641"/>
      <c r="BU23" s="641"/>
      <c r="BV23" s="641"/>
      <c r="BW23" s="641"/>
      <c r="BX23" s="641"/>
      <c r="BY23" s="641"/>
      <c r="BZ23" s="641"/>
      <c r="CA23" s="641"/>
      <c r="CB23" s="684"/>
      <c r="CD23" s="744" t="s">
        <v>224</v>
      </c>
      <c r="CE23" s="745"/>
      <c r="CF23" s="745"/>
      <c r="CG23" s="745"/>
      <c r="CH23" s="745"/>
      <c r="CI23" s="745"/>
      <c r="CJ23" s="745"/>
      <c r="CK23" s="745"/>
      <c r="CL23" s="745"/>
      <c r="CM23" s="745"/>
      <c r="CN23" s="745"/>
      <c r="CO23" s="745"/>
      <c r="CP23" s="745"/>
      <c r="CQ23" s="746"/>
      <c r="CR23" s="744" t="s">
        <v>287</v>
      </c>
      <c r="CS23" s="745"/>
      <c r="CT23" s="745"/>
      <c r="CU23" s="745"/>
      <c r="CV23" s="745"/>
      <c r="CW23" s="745"/>
      <c r="CX23" s="745"/>
      <c r="CY23" s="746"/>
      <c r="CZ23" s="744" t="s">
        <v>288</v>
      </c>
      <c r="DA23" s="745"/>
      <c r="DB23" s="745"/>
      <c r="DC23" s="746"/>
      <c r="DD23" s="744" t="s">
        <v>289</v>
      </c>
      <c r="DE23" s="745"/>
      <c r="DF23" s="745"/>
      <c r="DG23" s="745"/>
      <c r="DH23" s="745"/>
      <c r="DI23" s="745"/>
      <c r="DJ23" s="745"/>
      <c r="DK23" s="746"/>
      <c r="DL23" s="753" t="s">
        <v>290</v>
      </c>
      <c r="DM23" s="754"/>
      <c r="DN23" s="754"/>
      <c r="DO23" s="754"/>
      <c r="DP23" s="754"/>
      <c r="DQ23" s="754"/>
      <c r="DR23" s="754"/>
      <c r="DS23" s="754"/>
      <c r="DT23" s="754"/>
      <c r="DU23" s="754"/>
      <c r="DV23" s="755"/>
      <c r="DW23" s="744" t="s">
        <v>291</v>
      </c>
      <c r="DX23" s="745"/>
      <c r="DY23" s="745"/>
      <c r="DZ23" s="745"/>
      <c r="EA23" s="745"/>
      <c r="EB23" s="745"/>
      <c r="EC23" s="746"/>
    </row>
    <row r="24" spans="2:133" ht="11.25" customHeight="1" x14ac:dyDescent="0.15">
      <c r="B24" s="637" t="s">
        <v>292</v>
      </c>
      <c r="C24" s="638"/>
      <c r="D24" s="638"/>
      <c r="E24" s="638"/>
      <c r="F24" s="638"/>
      <c r="G24" s="638"/>
      <c r="H24" s="638"/>
      <c r="I24" s="638"/>
      <c r="J24" s="638"/>
      <c r="K24" s="638"/>
      <c r="L24" s="638"/>
      <c r="M24" s="638"/>
      <c r="N24" s="638"/>
      <c r="O24" s="638"/>
      <c r="P24" s="638"/>
      <c r="Q24" s="639"/>
      <c r="R24" s="640">
        <v>222177</v>
      </c>
      <c r="S24" s="641"/>
      <c r="T24" s="641"/>
      <c r="U24" s="641"/>
      <c r="V24" s="641"/>
      <c r="W24" s="641"/>
      <c r="X24" s="641"/>
      <c r="Y24" s="642"/>
      <c r="Z24" s="677">
        <v>0.2</v>
      </c>
      <c r="AA24" s="677"/>
      <c r="AB24" s="677"/>
      <c r="AC24" s="677"/>
      <c r="AD24" s="678" t="s">
        <v>262</v>
      </c>
      <c r="AE24" s="678"/>
      <c r="AF24" s="678"/>
      <c r="AG24" s="678"/>
      <c r="AH24" s="678"/>
      <c r="AI24" s="678"/>
      <c r="AJ24" s="678"/>
      <c r="AK24" s="678"/>
      <c r="AL24" s="643" t="s">
        <v>129</v>
      </c>
      <c r="AM24" s="644"/>
      <c r="AN24" s="644"/>
      <c r="AO24" s="679"/>
      <c r="AP24" s="734" t="s">
        <v>293</v>
      </c>
      <c r="AQ24" s="742"/>
      <c r="AR24" s="742"/>
      <c r="AS24" s="742"/>
      <c r="AT24" s="742"/>
      <c r="AU24" s="742"/>
      <c r="AV24" s="742"/>
      <c r="AW24" s="742"/>
      <c r="AX24" s="742"/>
      <c r="AY24" s="742"/>
      <c r="AZ24" s="742"/>
      <c r="BA24" s="742"/>
      <c r="BB24" s="742"/>
      <c r="BC24" s="742"/>
      <c r="BD24" s="742"/>
      <c r="BE24" s="742"/>
      <c r="BF24" s="736"/>
      <c r="BG24" s="640" t="s">
        <v>236</v>
      </c>
      <c r="BH24" s="641"/>
      <c r="BI24" s="641"/>
      <c r="BJ24" s="641"/>
      <c r="BK24" s="641"/>
      <c r="BL24" s="641"/>
      <c r="BM24" s="641"/>
      <c r="BN24" s="642"/>
      <c r="BO24" s="677" t="s">
        <v>236</v>
      </c>
      <c r="BP24" s="677"/>
      <c r="BQ24" s="677"/>
      <c r="BR24" s="677"/>
      <c r="BS24" s="646" t="s">
        <v>129</v>
      </c>
      <c r="BT24" s="641"/>
      <c r="BU24" s="641"/>
      <c r="BV24" s="641"/>
      <c r="BW24" s="641"/>
      <c r="BX24" s="641"/>
      <c r="BY24" s="641"/>
      <c r="BZ24" s="641"/>
      <c r="CA24" s="641"/>
      <c r="CB24" s="684"/>
      <c r="CD24" s="698" t="s">
        <v>294</v>
      </c>
      <c r="CE24" s="699"/>
      <c r="CF24" s="699"/>
      <c r="CG24" s="699"/>
      <c r="CH24" s="699"/>
      <c r="CI24" s="699"/>
      <c r="CJ24" s="699"/>
      <c r="CK24" s="699"/>
      <c r="CL24" s="699"/>
      <c r="CM24" s="699"/>
      <c r="CN24" s="699"/>
      <c r="CO24" s="699"/>
      <c r="CP24" s="699"/>
      <c r="CQ24" s="700"/>
      <c r="CR24" s="695">
        <v>48083261</v>
      </c>
      <c r="CS24" s="696"/>
      <c r="CT24" s="696"/>
      <c r="CU24" s="696"/>
      <c r="CV24" s="696"/>
      <c r="CW24" s="696"/>
      <c r="CX24" s="696"/>
      <c r="CY24" s="739"/>
      <c r="CZ24" s="740">
        <v>53.1</v>
      </c>
      <c r="DA24" s="711"/>
      <c r="DB24" s="711"/>
      <c r="DC24" s="743"/>
      <c r="DD24" s="738">
        <v>27257129</v>
      </c>
      <c r="DE24" s="696"/>
      <c r="DF24" s="696"/>
      <c r="DG24" s="696"/>
      <c r="DH24" s="696"/>
      <c r="DI24" s="696"/>
      <c r="DJ24" s="696"/>
      <c r="DK24" s="739"/>
      <c r="DL24" s="738">
        <v>27087129</v>
      </c>
      <c r="DM24" s="696"/>
      <c r="DN24" s="696"/>
      <c r="DO24" s="696"/>
      <c r="DP24" s="696"/>
      <c r="DQ24" s="696"/>
      <c r="DR24" s="696"/>
      <c r="DS24" s="696"/>
      <c r="DT24" s="696"/>
      <c r="DU24" s="696"/>
      <c r="DV24" s="739"/>
      <c r="DW24" s="740">
        <v>50.2</v>
      </c>
      <c r="DX24" s="711"/>
      <c r="DY24" s="711"/>
      <c r="DZ24" s="711"/>
      <c r="EA24" s="711"/>
      <c r="EB24" s="711"/>
      <c r="EC24" s="741"/>
    </row>
    <row r="25" spans="2:133" ht="11.25" customHeight="1" x14ac:dyDescent="0.15">
      <c r="B25" s="637" t="s">
        <v>295</v>
      </c>
      <c r="C25" s="638"/>
      <c r="D25" s="638"/>
      <c r="E25" s="638"/>
      <c r="F25" s="638"/>
      <c r="G25" s="638"/>
      <c r="H25" s="638"/>
      <c r="I25" s="638"/>
      <c r="J25" s="638"/>
      <c r="K25" s="638"/>
      <c r="L25" s="638"/>
      <c r="M25" s="638"/>
      <c r="N25" s="638"/>
      <c r="O25" s="638"/>
      <c r="P25" s="638"/>
      <c r="Q25" s="639"/>
      <c r="R25" s="640">
        <v>39</v>
      </c>
      <c r="S25" s="641"/>
      <c r="T25" s="641"/>
      <c r="U25" s="641"/>
      <c r="V25" s="641"/>
      <c r="W25" s="641"/>
      <c r="X25" s="641"/>
      <c r="Y25" s="642"/>
      <c r="Z25" s="677">
        <v>0</v>
      </c>
      <c r="AA25" s="677"/>
      <c r="AB25" s="677"/>
      <c r="AC25" s="677"/>
      <c r="AD25" s="678" t="s">
        <v>129</v>
      </c>
      <c r="AE25" s="678"/>
      <c r="AF25" s="678"/>
      <c r="AG25" s="678"/>
      <c r="AH25" s="678"/>
      <c r="AI25" s="678"/>
      <c r="AJ25" s="678"/>
      <c r="AK25" s="678"/>
      <c r="AL25" s="643" t="s">
        <v>236</v>
      </c>
      <c r="AM25" s="644"/>
      <c r="AN25" s="644"/>
      <c r="AO25" s="679"/>
      <c r="AP25" s="734" t="s">
        <v>296</v>
      </c>
      <c r="AQ25" s="742"/>
      <c r="AR25" s="742"/>
      <c r="AS25" s="742"/>
      <c r="AT25" s="742"/>
      <c r="AU25" s="742"/>
      <c r="AV25" s="742"/>
      <c r="AW25" s="742"/>
      <c r="AX25" s="742"/>
      <c r="AY25" s="742"/>
      <c r="AZ25" s="742"/>
      <c r="BA25" s="742"/>
      <c r="BB25" s="742"/>
      <c r="BC25" s="742"/>
      <c r="BD25" s="742"/>
      <c r="BE25" s="742"/>
      <c r="BF25" s="736"/>
      <c r="BG25" s="640" t="s">
        <v>236</v>
      </c>
      <c r="BH25" s="641"/>
      <c r="BI25" s="641"/>
      <c r="BJ25" s="641"/>
      <c r="BK25" s="641"/>
      <c r="BL25" s="641"/>
      <c r="BM25" s="641"/>
      <c r="BN25" s="642"/>
      <c r="BO25" s="677" t="s">
        <v>236</v>
      </c>
      <c r="BP25" s="677"/>
      <c r="BQ25" s="677"/>
      <c r="BR25" s="677"/>
      <c r="BS25" s="646" t="s">
        <v>129</v>
      </c>
      <c r="BT25" s="641"/>
      <c r="BU25" s="641"/>
      <c r="BV25" s="641"/>
      <c r="BW25" s="641"/>
      <c r="BX25" s="641"/>
      <c r="BY25" s="641"/>
      <c r="BZ25" s="641"/>
      <c r="CA25" s="641"/>
      <c r="CB25" s="684"/>
      <c r="CD25" s="673" t="s">
        <v>297</v>
      </c>
      <c r="CE25" s="674"/>
      <c r="CF25" s="674"/>
      <c r="CG25" s="674"/>
      <c r="CH25" s="674"/>
      <c r="CI25" s="674"/>
      <c r="CJ25" s="674"/>
      <c r="CK25" s="674"/>
      <c r="CL25" s="674"/>
      <c r="CM25" s="674"/>
      <c r="CN25" s="674"/>
      <c r="CO25" s="674"/>
      <c r="CP25" s="674"/>
      <c r="CQ25" s="675"/>
      <c r="CR25" s="640">
        <v>14647877</v>
      </c>
      <c r="CS25" s="659"/>
      <c r="CT25" s="659"/>
      <c r="CU25" s="659"/>
      <c r="CV25" s="659"/>
      <c r="CW25" s="659"/>
      <c r="CX25" s="659"/>
      <c r="CY25" s="660"/>
      <c r="CZ25" s="643">
        <v>16.2</v>
      </c>
      <c r="DA25" s="661"/>
      <c r="DB25" s="661"/>
      <c r="DC25" s="662"/>
      <c r="DD25" s="646">
        <v>13098593</v>
      </c>
      <c r="DE25" s="659"/>
      <c r="DF25" s="659"/>
      <c r="DG25" s="659"/>
      <c r="DH25" s="659"/>
      <c r="DI25" s="659"/>
      <c r="DJ25" s="659"/>
      <c r="DK25" s="660"/>
      <c r="DL25" s="646">
        <v>12932566</v>
      </c>
      <c r="DM25" s="659"/>
      <c r="DN25" s="659"/>
      <c r="DO25" s="659"/>
      <c r="DP25" s="659"/>
      <c r="DQ25" s="659"/>
      <c r="DR25" s="659"/>
      <c r="DS25" s="659"/>
      <c r="DT25" s="659"/>
      <c r="DU25" s="659"/>
      <c r="DV25" s="660"/>
      <c r="DW25" s="643">
        <v>24</v>
      </c>
      <c r="DX25" s="661"/>
      <c r="DY25" s="661"/>
      <c r="DZ25" s="661"/>
      <c r="EA25" s="661"/>
      <c r="EB25" s="661"/>
      <c r="EC25" s="676"/>
    </row>
    <row r="26" spans="2:133" ht="11.25" customHeight="1" x14ac:dyDescent="0.15">
      <c r="B26" s="637" t="s">
        <v>298</v>
      </c>
      <c r="C26" s="638"/>
      <c r="D26" s="638"/>
      <c r="E26" s="638"/>
      <c r="F26" s="638"/>
      <c r="G26" s="638"/>
      <c r="H26" s="638"/>
      <c r="I26" s="638"/>
      <c r="J26" s="638"/>
      <c r="K26" s="638"/>
      <c r="L26" s="638"/>
      <c r="M26" s="638"/>
      <c r="N26" s="638"/>
      <c r="O26" s="638"/>
      <c r="P26" s="638"/>
      <c r="Q26" s="639"/>
      <c r="R26" s="640">
        <v>55803077</v>
      </c>
      <c r="S26" s="641"/>
      <c r="T26" s="641"/>
      <c r="U26" s="641"/>
      <c r="V26" s="641"/>
      <c r="W26" s="641"/>
      <c r="X26" s="641"/>
      <c r="Y26" s="642"/>
      <c r="Z26" s="677">
        <v>60.3</v>
      </c>
      <c r="AA26" s="677"/>
      <c r="AB26" s="677"/>
      <c r="AC26" s="677"/>
      <c r="AD26" s="678">
        <v>51504542</v>
      </c>
      <c r="AE26" s="678"/>
      <c r="AF26" s="678"/>
      <c r="AG26" s="678"/>
      <c r="AH26" s="678"/>
      <c r="AI26" s="678"/>
      <c r="AJ26" s="678"/>
      <c r="AK26" s="678"/>
      <c r="AL26" s="643">
        <v>98.4</v>
      </c>
      <c r="AM26" s="644"/>
      <c r="AN26" s="644"/>
      <c r="AO26" s="679"/>
      <c r="AP26" s="734" t="s">
        <v>299</v>
      </c>
      <c r="AQ26" s="735"/>
      <c r="AR26" s="735"/>
      <c r="AS26" s="735"/>
      <c r="AT26" s="735"/>
      <c r="AU26" s="735"/>
      <c r="AV26" s="735"/>
      <c r="AW26" s="735"/>
      <c r="AX26" s="735"/>
      <c r="AY26" s="735"/>
      <c r="AZ26" s="735"/>
      <c r="BA26" s="735"/>
      <c r="BB26" s="735"/>
      <c r="BC26" s="735"/>
      <c r="BD26" s="735"/>
      <c r="BE26" s="735"/>
      <c r="BF26" s="736"/>
      <c r="BG26" s="640" t="s">
        <v>236</v>
      </c>
      <c r="BH26" s="641"/>
      <c r="BI26" s="641"/>
      <c r="BJ26" s="641"/>
      <c r="BK26" s="641"/>
      <c r="BL26" s="641"/>
      <c r="BM26" s="641"/>
      <c r="BN26" s="642"/>
      <c r="BO26" s="677" t="s">
        <v>236</v>
      </c>
      <c r="BP26" s="677"/>
      <c r="BQ26" s="677"/>
      <c r="BR26" s="677"/>
      <c r="BS26" s="646" t="s">
        <v>129</v>
      </c>
      <c r="BT26" s="641"/>
      <c r="BU26" s="641"/>
      <c r="BV26" s="641"/>
      <c r="BW26" s="641"/>
      <c r="BX26" s="641"/>
      <c r="BY26" s="641"/>
      <c r="BZ26" s="641"/>
      <c r="CA26" s="641"/>
      <c r="CB26" s="684"/>
      <c r="CD26" s="673" t="s">
        <v>300</v>
      </c>
      <c r="CE26" s="674"/>
      <c r="CF26" s="674"/>
      <c r="CG26" s="674"/>
      <c r="CH26" s="674"/>
      <c r="CI26" s="674"/>
      <c r="CJ26" s="674"/>
      <c r="CK26" s="674"/>
      <c r="CL26" s="674"/>
      <c r="CM26" s="674"/>
      <c r="CN26" s="674"/>
      <c r="CO26" s="674"/>
      <c r="CP26" s="674"/>
      <c r="CQ26" s="675"/>
      <c r="CR26" s="640">
        <v>10393992</v>
      </c>
      <c r="CS26" s="641"/>
      <c r="CT26" s="641"/>
      <c r="CU26" s="641"/>
      <c r="CV26" s="641"/>
      <c r="CW26" s="641"/>
      <c r="CX26" s="641"/>
      <c r="CY26" s="642"/>
      <c r="CZ26" s="643">
        <v>11.5</v>
      </c>
      <c r="DA26" s="661"/>
      <c r="DB26" s="661"/>
      <c r="DC26" s="662"/>
      <c r="DD26" s="646">
        <v>9044689</v>
      </c>
      <c r="DE26" s="641"/>
      <c r="DF26" s="641"/>
      <c r="DG26" s="641"/>
      <c r="DH26" s="641"/>
      <c r="DI26" s="641"/>
      <c r="DJ26" s="641"/>
      <c r="DK26" s="642"/>
      <c r="DL26" s="646" t="s">
        <v>236</v>
      </c>
      <c r="DM26" s="641"/>
      <c r="DN26" s="641"/>
      <c r="DO26" s="641"/>
      <c r="DP26" s="641"/>
      <c r="DQ26" s="641"/>
      <c r="DR26" s="641"/>
      <c r="DS26" s="641"/>
      <c r="DT26" s="641"/>
      <c r="DU26" s="641"/>
      <c r="DV26" s="642"/>
      <c r="DW26" s="643" t="s">
        <v>129</v>
      </c>
      <c r="DX26" s="661"/>
      <c r="DY26" s="661"/>
      <c r="DZ26" s="661"/>
      <c r="EA26" s="661"/>
      <c r="EB26" s="661"/>
      <c r="EC26" s="676"/>
    </row>
    <row r="27" spans="2:133" ht="11.25" customHeight="1" x14ac:dyDescent="0.15">
      <c r="B27" s="637" t="s">
        <v>301</v>
      </c>
      <c r="C27" s="638"/>
      <c r="D27" s="638"/>
      <c r="E27" s="638"/>
      <c r="F27" s="638"/>
      <c r="G27" s="638"/>
      <c r="H27" s="638"/>
      <c r="I27" s="638"/>
      <c r="J27" s="638"/>
      <c r="K27" s="638"/>
      <c r="L27" s="638"/>
      <c r="M27" s="638"/>
      <c r="N27" s="638"/>
      <c r="O27" s="638"/>
      <c r="P27" s="638"/>
      <c r="Q27" s="639"/>
      <c r="R27" s="640">
        <v>35772</v>
      </c>
      <c r="S27" s="641"/>
      <c r="T27" s="641"/>
      <c r="U27" s="641"/>
      <c r="V27" s="641"/>
      <c r="W27" s="641"/>
      <c r="X27" s="641"/>
      <c r="Y27" s="642"/>
      <c r="Z27" s="677">
        <v>0</v>
      </c>
      <c r="AA27" s="677"/>
      <c r="AB27" s="677"/>
      <c r="AC27" s="677"/>
      <c r="AD27" s="678">
        <v>35772</v>
      </c>
      <c r="AE27" s="678"/>
      <c r="AF27" s="678"/>
      <c r="AG27" s="678"/>
      <c r="AH27" s="678"/>
      <c r="AI27" s="678"/>
      <c r="AJ27" s="678"/>
      <c r="AK27" s="678"/>
      <c r="AL27" s="643">
        <v>0.1</v>
      </c>
      <c r="AM27" s="644"/>
      <c r="AN27" s="644"/>
      <c r="AO27" s="679"/>
      <c r="AP27" s="637" t="s">
        <v>302</v>
      </c>
      <c r="AQ27" s="638"/>
      <c r="AR27" s="638"/>
      <c r="AS27" s="638"/>
      <c r="AT27" s="638"/>
      <c r="AU27" s="638"/>
      <c r="AV27" s="638"/>
      <c r="AW27" s="638"/>
      <c r="AX27" s="638"/>
      <c r="AY27" s="638"/>
      <c r="AZ27" s="638"/>
      <c r="BA27" s="638"/>
      <c r="BB27" s="638"/>
      <c r="BC27" s="638"/>
      <c r="BD27" s="638"/>
      <c r="BE27" s="638"/>
      <c r="BF27" s="639"/>
      <c r="BG27" s="640">
        <v>47717890</v>
      </c>
      <c r="BH27" s="641"/>
      <c r="BI27" s="641"/>
      <c r="BJ27" s="641"/>
      <c r="BK27" s="641"/>
      <c r="BL27" s="641"/>
      <c r="BM27" s="641"/>
      <c r="BN27" s="642"/>
      <c r="BO27" s="677">
        <v>100</v>
      </c>
      <c r="BP27" s="677"/>
      <c r="BQ27" s="677"/>
      <c r="BR27" s="677"/>
      <c r="BS27" s="646">
        <v>533414</v>
      </c>
      <c r="BT27" s="641"/>
      <c r="BU27" s="641"/>
      <c r="BV27" s="641"/>
      <c r="BW27" s="641"/>
      <c r="BX27" s="641"/>
      <c r="BY27" s="641"/>
      <c r="BZ27" s="641"/>
      <c r="CA27" s="641"/>
      <c r="CB27" s="684"/>
      <c r="CD27" s="673" t="s">
        <v>303</v>
      </c>
      <c r="CE27" s="674"/>
      <c r="CF27" s="674"/>
      <c r="CG27" s="674"/>
      <c r="CH27" s="674"/>
      <c r="CI27" s="674"/>
      <c r="CJ27" s="674"/>
      <c r="CK27" s="674"/>
      <c r="CL27" s="674"/>
      <c r="CM27" s="674"/>
      <c r="CN27" s="674"/>
      <c r="CO27" s="674"/>
      <c r="CP27" s="674"/>
      <c r="CQ27" s="675"/>
      <c r="CR27" s="640">
        <v>28328620</v>
      </c>
      <c r="CS27" s="659"/>
      <c r="CT27" s="659"/>
      <c r="CU27" s="659"/>
      <c r="CV27" s="659"/>
      <c r="CW27" s="659"/>
      <c r="CX27" s="659"/>
      <c r="CY27" s="660"/>
      <c r="CZ27" s="643">
        <v>31.3</v>
      </c>
      <c r="DA27" s="661"/>
      <c r="DB27" s="661"/>
      <c r="DC27" s="662"/>
      <c r="DD27" s="646">
        <v>9051772</v>
      </c>
      <c r="DE27" s="659"/>
      <c r="DF27" s="659"/>
      <c r="DG27" s="659"/>
      <c r="DH27" s="659"/>
      <c r="DI27" s="659"/>
      <c r="DJ27" s="659"/>
      <c r="DK27" s="660"/>
      <c r="DL27" s="646">
        <v>9047799</v>
      </c>
      <c r="DM27" s="659"/>
      <c r="DN27" s="659"/>
      <c r="DO27" s="659"/>
      <c r="DP27" s="659"/>
      <c r="DQ27" s="659"/>
      <c r="DR27" s="659"/>
      <c r="DS27" s="659"/>
      <c r="DT27" s="659"/>
      <c r="DU27" s="659"/>
      <c r="DV27" s="660"/>
      <c r="DW27" s="643">
        <v>16.8</v>
      </c>
      <c r="DX27" s="661"/>
      <c r="DY27" s="661"/>
      <c r="DZ27" s="661"/>
      <c r="EA27" s="661"/>
      <c r="EB27" s="661"/>
      <c r="EC27" s="676"/>
    </row>
    <row r="28" spans="2:133" ht="11.25" customHeight="1" x14ac:dyDescent="0.15">
      <c r="B28" s="637" t="s">
        <v>304</v>
      </c>
      <c r="C28" s="638"/>
      <c r="D28" s="638"/>
      <c r="E28" s="638"/>
      <c r="F28" s="638"/>
      <c r="G28" s="638"/>
      <c r="H28" s="638"/>
      <c r="I28" s="638"/>
      <c r="J28" s="638"/>
      <c r="K28" s="638"/>
      <c r="L28" s="638"/>
      <c r="M28" s="638"/>
      <c r="N28" s="638"/>
      <c r="O28" s="638"/>
      <c r="P28" s="638"/>
      <c r="Q28" s="639"/>
      <c r="R28" s="640">
        <v>472320</v>
      </c>
      <c r="S28" s="641"/>
      <c r="T28" s="641"/>
      <c r="U28" s="641"/>
      <c r="V28" s="641"/>
      <c r="W28" s="641"/>
      <c r="X28" s="641"/>
      <c r="Y28" s="642"/>
      <c r="Z28" s="677">
        <v>0.5</v>
      </c>
      <c r="AA28" s="677"/>
      <c r="AB28" s="677"/>
      <c r="AC28" s="677"/>
      <c r="AD28" s="678" t="s">
        <v>129</v>
      </c>
      <c r="AE28" s="678"/>
      <c r="AF28" s="678"/>
      <c r="AG28" s="678"/>
      <c r="AH28" s="678"/>
      <c r="AI28" s="678"/>
      <c r="AJ28" s="678"/>
      <c r="AK28" s="678"/>
      <c r="AL28" s="643" t="s">
        <v>236</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305</v>
      </c>
      <c r="CE28" s="674"/>
      <c r="CF28" s="674"/>
      <c r="CG28" s="674"/>
      <c r="CH28" s="674"/>
      <c r="CI28" s="674"/>
      <c r="CJ28" s="674"/>
      <c r="CK28" s="674"/>
      <c r="CL28" s="674"/>
      <c r="CM28" s="674"/>
      <c r="CN28" s="674"/>
      <c r="CO28" s="674"/>
      <c r="CP28" s="674"/>
      <c r="CQ28" s="675"/>
      <c r="CR28" s="640">
        <v>5106764</v>
      </c>
      <c r="CS28" s="641"/>
      <c r="CT28" s="641"/>
      <c r="CU28" s="641"/>
      <c r="CV28" s="641"/>
      <c r="CW28" s="641"/>
      <c r="CX28" s="641"/>
      <c r="CY28" s="642"/>
      <c r="CZ28" s="643">
        <v>5.6</v>
      </c>
      <c r="DA28" s="661"/>
      <c r="DB28" s="661"/>
      <c r="DC28" s="662"/>
      <c r="DD28" s="646">
        <v>5106764</v>
      </c>
      <c r="DE28" s="641"/>
      <c r="DF28" s="641"/>
      <c r="DG28" s="641"/>
      <c r="DH28" s="641"/>
      <c r="DI28" s="641"/>
      <c r="DJ28" s="641"/>
      <c r="DK28" s="642"/>
      <c r="DL28" s="646">
        <v>5106764</v>
      </c>
      <c r="DM28" s="641"/>
      <c r="DN28" s="641"/>
      <c r="DO28" s="641"/>
      <c r="DP28" s="641"/>
      <c r="DQ28" s="641"/>
      <c r="DR28" s="641"/>
      <c r="DS28" s="641"/>
      <c r="DT28" s="641"/>
      <c r="DU28" s="641"/>
      <c r="DV28" s="642"/>
      <c r="DW28" s="643">
        <v>9.5</v>
      </c>
      <c r="DX28" s="661"/>
      <c r="DY28" s="661"/>
      <c r="DZ28" s="661"/>
      <c r="EA28" s="661"/>
      <c r="EB28" s="661"/>
      <c r="EC28" s="676"/>
    </row>
    <row r="29" spans="2:133" ht="11.25" customHeight="1" x14ac:dyDescent="0.15">
      <c r="B29" s="637" t="s">
        <v>306</v>
      </c>
      <c r="C29" s="638"/>
      <c r="D29" s="638"/>
      <c r="E29" s="638"/>
      <c r="F29" s="638"/>
      <c r="G29" s="638"/>
      <c r="H29" s="638"/>
      <c r="I29" s="638"/>
      <c r="J29" s="638"/>
      <c r="K29" s="638"/>
      <c r="L29" s="638"/>
      <c r="M29" s="638"/>
      <c r="N29" s="638"/>
      <c r="O29" s="638"/>
      <c r="P29" s="638"/>
      <c r="Q29" s="639"/>
      <c r="R29" s="640">
        <v>1354113</v>
      </c>
      <c r="S29" s="641"/>
      <c r="T29" s="641"/>
      <c r="U29" s="641"/>
      <c r="V29" s="641"/>
      <c r="W29" s="641"/>
      <c r="X29" s="641"/>
      <c r="Y29" s="642"/>
      <c r="Z29" s="677">
        <v>1.5</v>
      </c>
      <c r="AA29" s="677"/>
      <c r="AB29" s="677"/>
      <c r="AC29" s="677"/>
      <c r="AD29" s="678">
        <v>390727</v>
      </c>
      <c r="AE29" s="678"/>
      <c r="AF29" s="678"/>
      <c r="AG29" s="678"/>
      <c r="AH29" s="678"/>
      <c r="AI29" s="678"/>
      <c r="AJ29" s="678"/>
      <c r="AK29" s="678"/>
      <c r="AL29" s="643">
        <v>0.7</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307</v>
      </c>
      <c r="CE29" s="726"/>
      <c r="CF29" s="673" t="s">
        <v>308</v>
      </c>
      <c r="CG29" s="674"/>
      <c r="CH29" s="674"/>
      <c r="CI29" s="674"/>
      <c r="CJ29" s="674"/>
      <c r="CK29" s="674"/>
      <c r="CL29" s="674"/>
      <c r="CM29" s="674"/>
      <c r="CN29" s="674"/>
      <c r="CO29" s="674"/>
      <c r="CP29" s="674"/>
      <c r="CQ29" s="675"/>
      <c r="CR29" s="640">
        <v>5106764</v>
      </c>
      <c r="CS29" s="659"/>
      <c r="CT29" s="659"/>
      <c r="CU29" s="659"/>
      <c r="CV29" s="659"/>
      <c r="CW29" s="659"/>
      <c r="CX29" s="659"/>
      <c r="CY29" s="660"/>
      <c r="CZ29" s="643">
        <v>5.6</v>
      </c>
      <c r="DA29" s="661"/>
      <c r="DB29" s="661"/>
      <c r="DC29" s="662"/>
      <c r="DD29" s="646">
        <v>5106764</v>
      </c>
      <c r="DE29" s="659"/>
      <c r="DF29" s="659"/>
      <c r="DG29" s="659"/>
      <c r="DH29" s="659"/>
      <c r="DI29" s="659"/>
      <c r="DJ29" s="659"/>
      <c r="DK29" s="660"/>
      <c r="DL29" s="646">
        <v>5106764</v>
      </c>
      <c r="DM29" s="659"/>
      <c r="DN29" s="659"/>
      <c r="DO29" s="659"/>
      <c r="DP29" s="659"/>
      <c r="DQ29" s="659"/>
      <c r="DR29" s="659"/>
      <c r="DS29" s="659"/>
      <c r="DT29" s="659"/>
      <c r="DU29" s="659"/>
      <c r="DV29" s="660"/>
      <c r="DW29" s="643">
        <v>9.5</v>
      </c>
      <c r="DX29" s="661"/>
      <c r="DY29" s="661"/>
      <c r="DZ29" s="661"/>
      <c r="EA29" s="661"/>
      <c r="EB29" s="661"/>
      <c r="EC29" s="676"/>
    </row>
    <row r="30" spans="2:133" ht="11.25" customHeight="1" x14ac:dyDescent="0.15">
      <c r="B30" s="637" t="s">
        <v>309</v>
      </c>
      <c r="C30" s="638"/>
      <c r="D30" s="638"/>
      <c r="E30" s="638"/>
      <c r="F30" s="638"/>
      <c r="G30" s="638"/>
      <c r="H30" s="638"/>
      <c r="I30" s="638"/>
      <c r="J30" s="638"/>
      <c r="K30" s="638"/>
      <c r="L30" s="638"/>
      <c r="M30" s="638"/>
      <c r="N30" s="638"/>
      <c r="O30" s="638"/>
      <c r="P30" s="638"/>
      <c r="Q30" s="639"/>
      <c r="R30" s="640">
        <v>434300</v>
      </c>
      <c r="S30" s="641"/>
      <c r="T30" s="641"/>
      <c r="U30" s="641"/>
      <c r="V30" s="641"/>
      <c r="W30" s="641"/>
      <c r="X30" s="641"/>
      <c r="Y30" s="642"/>
      <c r="Z30" s="677">
        <v>0.5</v>
      </c>
      <c r="AA30" s="677"/>
      <c r="AB30" s="677"/>
      <c r="AC30" s="677"/>
      <c r="AD30" s="678" t="s">
        <v>236</v>
      </c>
      <c r="AE30" s="678"/>
      <c r="AF30" s="678"/>
      <c r="AG30" s="678"/>
      <c r="AH30" s="678"/>
      <c r="AI30" s="678"/>
      <c r="AJ30" s="678"/>
      <c r="AK30" s="678"/>
      <c r="AL30" s="643" t="s">
        <v>129</v>
      </c>
      <c r="AM30" s="644"/>
      <c r="AN30" s="644"/>
      <c r="AO30" s="679"/>
      <c r="AP30" s="701" t="s">
        <v>224</v>
      </c>
      <c r="AQ30" s="702"/>
      <c r="AR30" s="702"/>
      <c r="AS30" s="702"/>
      <c r="AT30" s="702"/>
      <c r="AU30" s="702"/>
      <c r="AV30" s="702"/>
      <c r="AW30" s="702"/>
      <c r="AX30" s="702"/>
      <c r="AY30" s="702"/>
      <c r="AZ30" s="702"/>
      <c r="BA30" s="702"/>
      <c r="BB30" s="702"/>
      <c r="BC30" s="702"/>
      <c r="BD30" s="702"/>
      <c r="BE30" s="702"/>
      <c r="BF30" s="703"/>
      <c r="BG30" s="701" t="s">
        <v>310</v>
      </c>
      <c r="BH30" s="714"/>
      <c r="BI30" s="714"/>
      <c r="BJ30" s="714"/>
      <c r="BK30" s="714"/>
      <c r="BL30" s="714"/>
      <c r="BM30" s="714"/>
      <c r="BN30" s="714"/>
      <c r="BO30" s="714"/>
      <c r="BP30" s="714"/>
      <c r="BQ30" s="715"/>
      <c r="BR30" s="701" t="s">
        <v>311</v>
      </c>
      <c r="BS30" s="714"/>
      <c r="BT30" s="714"/>
      <c r="BU30" s="714"/>
      <c r="BV30" s="714"/>
      <c r="BW30" s="714"/>
      <c r="BX30" s="714"/>
      <c r="BY30" s="714"/>
      <c r="BZ30" s="714"/>
      <c r="CA30" s="714"/>
      <c r="CB30" s="715"/>
      <c r="CD30" s="727"/>
      <c r="CE30" s="728"/>
      <c r="CF30" s="673" t="s">
        <v>312</v>
      </c>
      <c r="CG30" s="674"/>
      <c r="CH30" s="674"/>
      <c r="CI30" s="674"/>
      <c r="CJ30" s="674"/>
      <c r="CK30" s="674"/>
      <c r="CL30" s="674"/>
      <c r="CM30" s="674"/>
      <c r="CN30" s="674"/>
      <c r="CO30" s="674"/>
      <c r="CP30" s="674"/>
      <c r="CQ30" s="675"/>
      <c r="CR30" s="640">
        <v>4709258</v>
      </c>
      <c r="CS30" s="641"/>
      <c r="CT30" s="641"/>
      <c r="CU30" s="641"/>
      <c r="CV30" s="641"/>
      <c r="CW30" s="641"/>
      <c r="CX30" s="641"/>
      <c r="CY30" s="642"/>
      <c r="CZ30" s="643">
        <v>5.2</v>
      </c>
      <c r="DA30" s="661"/>
      <c r="DB30" s="661"/>
      <c r="DC30" s="662"/>
      <c r="DD30" s="646">
        <v>4709258</v>
      </c>
      <c r="DE30" s="641"/>
      <c r="DF30" s="641"/>
      <c r="DG30" s="641"/>
      <c r="DH30" s="641"/>
      <c r="DI30" s="641"/>
      <c r="DJ30" s="641"/>
      <c r="DK30" s="642"/>
      <c r="DL30" s="646">
        <v>4709258</v>
      </c>
      <c r="DM30" s="641"/>
      <c r="DN30" s="641"/>
      <c r="DO30" s="641"/>
      <c r="DP30" s="641"/>
      <c r="DQ30" s="641"/>
      <c r="DR30" s="641"/>
      <c r="DS30" s="641"/>
      <c r="DT30" s="641"/>
      <c r="DU30" s="641"/>
      <c r="DV30" s="642"/>
      <c r="DW30" s="643">
        <v>8.6999999999999993</v>
      </c>
      <c r="DX30" s="661"/>
      <c r="DY30" s="661"/>
      <c r="DZ30" s="661"/>
      <c r="EA30" s="661"/>
      <c r="EB30" s="661"/>
      <c r="EC30" s="676"/>
    </row>
    <row r="31" spans="2:133" ht="11.25" customHeight="1" x14ac:dyDescent="0.15">
      <c r="B31" s="637" t="s">
        <v>313</v>
      </c>
      <c r="C31" s="638"/>
      <c r="D31" s="638"/>
      <c r="E31" s="638"/>
      <c r="F31" s="638"/>
      <c r="G31" s="638"/>
      <c r="H31" s="638"/>
      <c r="I31" s="638"/>
      <c r="J31" s="638"/>
      <c r="K31" s="638"/>
      <c r="L31" s="638"/>
      <c r="M31" s="638"/>
      <c r="N31" s="638"/>
      <c r="O31" s="638"/>
      <c r="P31" s="638"/>
      <c r="Q31" s="639"/>
      <c r="R31" s="640">
        <v>17592415</v>
      </c>
      <c r="S31" s="641"/>
      <c r="T31" s="641"/>
      <c r="U31" s="641"/>
      <c r="V31" s="641"/>
      <c r="W31" s="641"/>
      <c r="X31" s="641"/>
      <c r="Y31" s="642"/>
      <c r="Z31" s="677">
        <v>19</v>
      </c>
      <c r="AA31" s="677"/>
      <c r="AB31" s="677"/>
      <c r="AC31" s="677"/>
      <c r="AD31" s="678" t="s">
        <v>129</v>
      </c>
      <c r="AE31" s="678"/>
      <c r="AF31" s="678"/>
      <c r="AG31" s="678"/>
      <c r="AH31" s="678"/>
      <c r="AI31" s="678"/>
      <c r="AJ31" s="678"/>
      <c r="AK31" s="678"/>
      <c r="AL31" s="643" t="s">
        <v>236</v>
      </c>
      <c r="AM31" s="644"/>
      <c r="AN31" s="644"/>
      <c r="AO31" s="679"/>
      <c r="AP31" s="716" t="s">
        <v>314</v>
      </c>
      <c r="AQ31" s="717"/>
      <c r="AR31" s="717"/>
      <c r="AS31" s="717"/>
      <c r="AT31" s="722" t="s">
        <v>315</v>
      </c>
      <c r="AU31" s="231"/>
      <c r="AV31" s="231"/>
      <c r="AW31" s="231"/>
      <c r="AX31" s="706" t="s">
        <v>188</v>
      </c>
      <c r="AY31" s="707"/>
      <c r="AZ31" s="707"/>
      <c r="BA31" s="707"/>
      <c r="BB31" s="707"/>
      <c r="BC31" s="707"/>
      <c r="BD31" s="707"/>
      <c r="BE31" s="707"/>
      <c r="BF31" s="708"/>
      <c r="BG31" s="709">
        <v>99.5</v>
      </c>
      <c r="BH31" s="710"/>
      <c r="BI31" s="710"/>
      <c r="BJ31" s="710"/>
      <c r="BK31" s="710"/>
      <c r="BL31" s="710"/>
      <c r="BM31" s="711">
        <v>97.6</v>
      </c>
      <c r="BN31" s="710"/>
      <c r="BO31" s="710"/>
      <c r="BP31" s="710"/>
      <c r="BQ31" s="712"/>
      <c r="BR31" s="709">
        <v>99.4</v>
      </c>
      <c r="BS31" s="710"/>
      <c r="BT31" s="710"/>
      <c r="BU31" s="710"/>
      <c r="BV31" s="710"/>
      <c r="BW31" s="710"/>
      <c r="BX31" s="711">
        <v>97.2</v>
      </c>
      <c r="BY31" s="710"/>
      <c r="BZ31" s="710"/>
      <c r="CA31" s="710"/>
      <c r="CB31" s="712"/>
      <c r="CD31" s="727"/>
      <c r="CE31" s="728"/>
      <c r="CF31" s="673" t="s">
        <v>316</v>
      </c>
      <c r="CG31" s="674"/>
      <c r="CH31" s="674"/>
      <c r="CI31" s="674"/>
      <c r="CJ31" s="674"/>
      <c r="CK31" s="674"/>
      <c r="CL31" s="674"/>
      <c r="CM31" s="674"/>
      <c r="CN31" s="674"/>
      <c r="CO31" s="674"/>
      <c r="CP31" s="674"/>
      <c r="CQ31" s="675"/>
      <c r="CR31" s="640">
        <v>397506</v>
      </c>
      <c r="CS31" s="659"/>
      <c r="CT31" s="659"/>
      <c r="CU31" s="659"/>
      <c r="CV31" s="659"/>
      <c r="CW31" s="659"/>
      <c r="CX31" s="659"/>
      <c r="CY31" s="660"/>
      <c r="CZ31" s="643">
        <v>0.4</v>
      </c>
      <c r="DA31" s="661"/>
      <c r="DB31" s="661"/>
      <c r="DC31" s="662"/>
      <c r="DD31" s="646">
        <v>397506</v>
      </c>
      <c r="DE31" s="659"/>
      <c r="DF31" s="659"/>
      <c r="DG31" s="659"/>
      <c r="DH31" s="659"/>
      <c r="DI31" s="659"/>
      <c r="DJ31" s="659"/>
      <c r="DK31" s="660"/>
      <c r="DL31" s="646">
        <v>397506</v>
      </c>
      <c r="DM31" s="659"/>
      <c r="DN31" s="659"/>
      <c r="DO31" s="659"/>
      <c r="DP31" s="659"/>
      <c r="DQ31" s="659"/>
      <c r="DR31" s="659"/>
      <c r="DS31" s="659"/>
      <c r="DT31" s="659"/>
      <c r="DU31" s="659"/>
      <c r="DV31" s="660"/>
      <c r="DW31" s="643">
        <v>0.7</v>
      </c>
      <c r="DX31" s="661"/>
      <c r="DY31" s="661"/>
      <c r="DZ31" s="661"/>
      <c r="EA31" s="661"/>
      <c r="EB31" s="661"/>
      <c r="EC31" s="676"/>
    </row>
    <row r="32" spans="2:133" ht="11.25" customHeight="1" x14ac:dyDescent="0.15">
      <c r="B32" s="731" t="s">
        <v>317</v>
      </c>
      <c r="C32" s="732"/>
      <c r="D32" s="732"/>
      <c r="E32" s="732"/>
      <c r="F32" s="732"/>
      <c r="G32" s="732"/>
      <c r="H32" s="732"/>
      <c r="I32" s="732"/>
      <c r="J32" s="732"/>
      <c r="K32" s="732"/>
      <c r="L32" s="732"/>
      <c r="M32" s="732"/>
      <c r="N32" s="732"/>
      <c r="O32" s="732"/>
      <c r="P32" s="732"/>
      <c r="Q32" s="733"/>
      <c r="R32" s="640" t="s">
        <v>236</v>
      </c>
      <c r="S32" s="641"/>
      <c r="T32" s="641"/>
      <c r="U32" s="641"/>
      <c r="V32" s="641"/>
      <c r="W32" s="641"/>
      <c r="X32" s="641"/>
      <c r="Y32" s="642"/>
      <c r="Z32" s="677" t="s">
        <v>236</v>
      </c>
      <c r="AA32" s="677"/>
      <c r="AB32" s="677"/>
      <c r="AC32" s="677"/>
      <c r="AD32" s="678" t="s">
        <v>236</v>
      </c>
      <c r="AE32" s="678"/>
      <c r="AF32" s="678"/>
      <c r="AG32" s="678"/>
      <c r="AH32" s="678"/>
      <c r="AI32" s="678"/>
      <c r="AJ32" s="678"/>
      <c r="AK32" s="678"/>
      <c r="AL32" s="643" t="s">
        <v>236</v>
      </c>
      <c r="AM32" s="644"/>
      <c r="AN32" s="644"/>
      <c r="AO32" s="679"/>
      <c r="AP32" s="718"/>
      <c r="AQ32" s="719"/>
      <c r="AR32" s="719"/>
      <c r="AS32" s="719"/>
      <c r="AT32" s="723"/>
      <c r="AU32" s="230" t="s">
        <v>318</v>
      </c>
      <c r="AV32" s="230"/>
      <c r="AW32" s="230"/>
      <c r="AX32" s="637" t="s">
        <v>319</v>
      </c>
      <c r="AY32" s="638"/>
      <c r="AZ32" s="638"/>
      <c r="BA32" s="638"/>
      <c r="BB32" s="638"/>
      <c r="BC32" s="638"/>
      <c r="BD32" s="638"/>
      <c r="BE32" s="638"/>
      <c r="BF32" s="639"/>
      <c r="BG32" s="713">
        <v>99.3</v>
      </c>
      <c r="BH32" s="659"/>
      <c r="BI32" s="659"/>
      <c r="BJ32" s="659"/>
      <c r="BK32" s="659"/>
      <c r="BL32" s="659"/>
      <c r="BM32" s="644">
        <v>97.1</v>
      </c>
      <c r="BN32" s="705"/>
      <c r="BO32" s="705"/>
      <c r="BP32" s="705"/>
      <c r="BQ32" s="683"/>
      <c r="BR32" s="713">
        <v>99.2</v>
      </c>
      <c r="BS32" s="659"/>
      <c r="BT32" s="659"/>
      <c r="BU32" s="659"/>
      <c r="BV32" s="659"/>
      <c r="BW32" s="659"/>
      <c r="BX32" s="644">
        <v>96.5</v>
      </c>
      <c r="BY32" s="705"/>
      <c r="BZ32" s="705"/>
      <c r="CA32" s="705"/>
      <c r="CB32" s="683"/>
      <c r="CD32" s="729"/>
      <c r="CE32" s="730"/>
      <c r="CF32" s="673" t="s">
        <v>320</v>
      </c>
      <c r="CG32" s="674"/>
      <c r="CH32" s="674"/>
      <c r="CI32" s="674"/>
      <c r="CJ32" s="674"/>
      <c r="CK32" s="674"/>
      <c r="CL32" s="674"/>
      <c r="CM32" s="674"/>
      <c r="CN32" s="674"/>
      <c r="CO32" s="674"/>
      <c r="CP32" s="674"/>
      <c r="CQ32" s="675"/>
      <c r="CR32" s="640" t="s">
        <v>262</v>
      </c>
      <c r="CS32" s="641"/>
      <c r="CT32" s="641"/>
      <c r="CU32" s="641"/>
      <c r="CV32" s="641"/>
      <c r="CW32" s="641"/>
      <c r="CX32" s="641"/>
      <c r="CY32" s="642"/>
      <c r="CZ32" s="643" t="s">
        <v>129</v>
      </c>
      <c r="DA32" s="661"/>
      <c r="DB32" s="661"/>
      <c r="DC32" s="662"/>
      <c r="DD32" s="646" t="s">
        <v>236</v>
      </c>
      <c r="DE32" s="641"/>
      <c r="DF32" s="641"/>
      <c r="DG32" s="641"/>
      <c r="DH32" s="641"/>
      <c r="DI32" s="641"/>
      <c r="DJ32" s="641"/>
      <c r="DK32" s="642"/>
      <c r="DL32" s="646" t="s">
        <v>236</v>
      </c>
      <c r="DM32" s="641"/>
      <c r="DN32" s="641"/>
      <c r="DO32" s="641"/>
      <c r="DP32" s="641"/>
      <c r="DQ32" s="641"/>
      <c r="DR32" s="641"/>
      <c r="DS32" s="641"/>
      <c r="DT32" s="641"/>
      <c r="DU32" s="641"/>
      <c r="DV32" s="642"/>
      <c r="DW32" s="643" t="s">
        <v>262</v>
      </c>
      <c r="DX32" s="661"/>
      <c r="DY32" s="661"/>
      <c r="DZ32" s="661"/>
      <c r="EA32" s="661"/>
      <c r="EB32" s="661"/>
      <c r="EC32" s="676"/>
    </row>
    <row r="33" spans="2:133" ht="11.25" customHeight="1" x14ac:dyDescent="0.15">
      <c r="B33" s="637" t="s">
        <v>321</v>
      </c>
      <c r="C33" s="638"/>
      <c r="D33" s="638"/>
      <c r="E33" s="638"/>
      <c r="F33" s="638"/>
      <c r="G33" s="638"/>
      <c r="H33" s="638"/>
      <c r="I33" s="638"/>
      <c r="J33" s="638"/>
      <c r="K33" s="638"/>
      <c r="L33" s="638"/>
      <c r="M33" s="638"/>
      <c r="N33" s="638"/>
      <c r="O33" s="638"/>
      <c r="P33" s="638"/>
      <c r="Q33" s="639"/>
      <c r="R33" s="640">
        <v>7939115</v>
      </c>
      <c r="S33" s="641"/>
      <c r="T33" s="641"/>
      <c r="U33" s="641"/>
      <c r="V33" s="641"/>
      <c r="W33" s="641"/>
      <c r="X33" s="641"/>
      <c r="Y33" s="642"/>
      <c r="Z33" s="677">
        <v>8.6</v>
      </c>
      <c r="AA33" s="677"/>
      <c r="AB33" s="677"/>
      <c r="AC33" s="677"/>
      <c r="AD33" s="678" t="s">
        <v>236</v>
      </c>
      <c r="AE33" s="678"/>
      <c r="AF33" s="678"/>
      <c r="AG33" s="678"/>
      <c r="AH33" s="678"/>
      <c r="AI33" s="678"/>
      <c r="AJ33" s="678"/>
      <c r="AK33" s="678"/>
      <c r="AL33" s="643" t="s">
        <v>236</v>
      </c>
      <c r="AM33" s="644"/>
      <c r="AN33" s="644"/>
      <c r="AO33" s="679"/>
      <c r="AP33" s="720"/>
      <c r="AQ33" s="721"/>
      <c r="AR33" s="721"/>
      <c r="AS33" s="721"/>
      <c r="AT33" s="724"/>
      <c r="AU33" s="232"/>
      <c r="AV33" s="232"/>
      <c r="AW33" s="232"/>
      <c r="AX33" s="621" t="s">
        <v>322</v>
      </c>
      <c r="AY33" s="622"/>
      <c r="AZ33" s="622"/>
      <c r="BA33" s="622"/>
      <c r="BB33" s="622"/>
      <c r="BC33" s="622"/>
      <c r="BD33" s="622"/>
      <c r="BE33" s="622"/>
      <c r="BF33" s="623"/>
      <c r="BG33" s="704">
        <v>99.6</v>
      </c>
      <c r="BH33" s="625"/>
      <c r="BI33" s="625"/>
      <c r="BJ33" s="625"/>
      <c r="BK33" s="625"/>
      <c r="BL33" s="625"/>
      <c r="BM33" s="668">
        <v>97.9</v>
      </c>
      <c r="BN33" s="625"/>
      <c r="BO33" s="625"/>
      <c r="BP33" s="625"/>
      <c r="BQ33" s="689"/>
      <c r="BR33" s="704">
        <v>99.6</v>
      </c>
      <c r="BS33" s="625"/>
      <c r="BT33" s="625"/>
      <c r="BU33" s="625"/>
      <c r="BV33" s="625"/>
      <c r="BW33" s="625"/>
      <c r="BX33" s="668">
        <v>97.7</v>
      </c>
      <c r="BY33" s="625"/>
      <c r="BZ33" s="625"/>
      <c r="CA33" s="625"/>
      <c r="CB33" s="689"/>
      <c r="CD33" s="673" t="s">
        <v>323</v>
      </c>
      <c r="CE33" s="674"/>
      <c r="CF33" s="674"/>
      <c r="CG33" s="674"/>
      <c r="CH33" s="674"/>
      <c r="CI33" s="674"/>
      <c r="CJ33" s="674"/>
      <c r="CK33" s="674"/>
      <c r="CL33" s="674"/>
      <c r="CM33" s="674"/>
      <c r="CN33" s="674"/>
      <c r="CO33" s="674"/>
      <c r="CP33" s="674"/>
      <c r="CQ33" s="675"/>
      <c r="CR33" s="640">
        <v>34148212</v>
      </c>
      <c r="CS33" s="659"/>
      <c r="CT33" s="659"/>
      <c r="CU33" s="659"/>
      <c r="CV33" s="659"/>
      <c r="CW33" s="659"/>
      <c r="CX33" s="659"/>
      <c r="CY33" s="660"/>
      <c r="CZ33" s="643">
        <v>37.700000000000003</v>
      </c>
      <c r="DA33" s="661"/>
      <c r="DB33" s="661"/>
      <c r="DC33" s="662"/>
      <c r="DD33" s="646">
        <v>27449841</v>
      </c>
      <c r="DE33" s="659"/>
      <c r="DF33" s="659"/>
      <c r="DG33" s="659"/>
      <c r="DH33" s="659"/>
      <c r="DI33" s="659"/>
      <c r="DJ33" s="659"/>
      <c r="DK33" s="660"/>
      <c r="DL33" s="646">
        <v>22993667</v>
      </c>
      <c r="DM33" s="659"/>
      <c r="DN33" s="659"/>
      <c r="DO33" s="659"/>
      <c r="DP33" s="659"/>
      <c r="DQ33" s="659"/>
      <c r="DR33" s="659"/>
      <c r="DS33" s="659"/>
      <c r="DT33" s="659"/>
      <c r="DU33" s="659"/>
      <c r="DV33" s="660"/>
      <c r="DW33" s="643">
        <v>42.6</v>
      </c>
      <c r="DX33" s="661"/>
      <c r="DY33" s="661"/>
      <c r="DZ33" s="661"/>
      <c r="EA33" s="661"/>
      <c r="EB33" s="661"/>
      <c r="EC33" s="676"/>
    </row>
    <row r="34" spans="2:133" ht="11.25" customHeight="1" x14ac:dyDescent="0.15">
      <c r="B34" s="637" t="s">
        <v>324</v>
      </c>
      <c r="C34" s="638"/>
      <c r="D34" s="638"/>
      <c r="E34" s="638"/>
      <c r="F34" s="638"/>
      <c r="G34" s="638"/>
      <c r="H34" s="638"/>
      <c r="I34" s="638"/>
      <c r="J34" s="638"/>
      <c r="K34" s="638"/>
      <c r="L34" s="638"/>
      <c r="M34" s="638"/>
      <c r="N34" s="638"/>
      <c r="O34" s="638"/>
      <c r="P34" s="638"/>
      <c r="Q34" s="639"/>
      <c r="R34" s="640">
        <v>166169</v>
      </c>
      <c r="S34" s="641"/>
      <c r="T34" s="641"/>
      <c r="U34" s="641"/>
      <c r="V34" s="641"/>
      <c r="W34" s="641"/>
      <c r="X34" s="641"/>
      <c r="Y34" s="642"/>
      <c r="Z34" s="677">
        <v>0.2</v>
      </c>
      <c r="AA34" s="677"/>
      <c r="AB34" s="677"/>
      <c r="AC34" s="677"/>
      <c r="AD34" s="678">
        <v>44554</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325</v>
      </c>
      <c r="CE34" s="674"/>
      <c r="CF34" s="674"/>
      <c r="CG34" s="674"/>
      <c r="CH34" s="674"/>
      <c r="CI34" s="674"/>
      <c r="CJ34" s="674"/>
      <c r="CK34" s="674"/>
      <c r="CL34" s="674"/>
      <c r="CM34" s="674"/>
      <c r="CN34" s="674"/>
      <c r="CO34" s="674"/>
      <c r="CP34" s="674"/>
      <c r="CQ34" s="675"/>
      <c r="CR34" s="640">
        <v>16495825</v>
      </c>
      <c r="CS34" s="641"/>
      <c r="CT34" s="641"/>
      <c r="CU34" s="641"/>
      <c r="CV34" s="641"/>
      <c r="CW34" s="641"/>
      <c r="CX34" s="641"/>
      <c r="CY34" s="642"/>
      <c r="CZ34" s="643">
        <v>18.2</v>
      </c>
      <c r="DA34" s="661"/>
      <c r="DB34" s="661"/>
      <c r="DC34" s="662"/>
      <c r="DD34" s="646">
        <v>13339200</v>
      </c>
      <c r="DE34" s="641"/>
      <c r="DF34" s="641"/>
      <c r="DG34" s="641"/>
      <c r="DH34" s="641"/>
      <c r="DI34" s="641"/>
      <c r="DJ34" s="641"/>
      <c r="DK34" s="642"/>
      <c r="DL34" s="646">
        <v>11581484</v>
      </c>
      <c r="DM34" s="641"/>
      <c r="DN34" s="641"/>
      <c r="DO34" s="641"/>
      <c r="DP34" s="641"/>
      <c r="DQ34" s="641"/>
      <c r="DR34" s="641"/>
      <c r="DS34" s="641"/>
      <c r="DT34" s="641"/>
      <c r="DU34" s="641"/>
      <c r="DV34" s="642"/>
      <c r="DW34" s="643">
        <v>21.5</v>
      </c>
      <c r="DX34" s="661"/>
      <c r="DY34" s="661"/>
      <c r="DZ34" s="661"/>
      <c r="EA34" s="661"/>
      <c r="EB34" s="661"/>
      <c r="EC34" s="676"/>
    </row>
    <row r="35" spans="2:133" ht="11.25" customHeight="1" x14ac:dyDescent="0.15">
      <c r="B35" s="637" t="s">
        <v>326</v>
      </c>
      <c r="C35" s="638"/>
      <c r="D35" s="638"/>
      <c r="E35" s="638"/>
      <c r="F35" s="638"/>
      <c r="G35" s="638"/>
      <c r="H35" s="638"/>
      <c r="I35" s="638"/>
      <c r="J35" s="638"/>
      <c r="K35" s="638"/>
      <c r="L35" s="638"/>
      <c r="M35" s="638"/>
      <c r="N35" s="638"/>
      <c r="O35" s="638"/>
      <c r="P35" s="638"/>
      <c r="Q35" s="639"/>
      <c r="R35" s="640">
        <v>197470</v>
      </c>
      <c r="S35" s="641"/>
      <c r="T35" s="641"/>
      <c r="U35" s="641"/>
      <c r="V35" s="641"/>
      <c r="W35" s="641"/>
      <c r="X35" s="641"/>
      <c r="Y35" s="642"/>
      <c r="Z35" s="677">
        <v>0.2</v>
      </c>
      <c r="AA35" s="677"/>
      <c r="AB35" s="677"/>
      <c r="AC35" s="677"/>
      <c r="AD35" s="678" t="s">
        <v>236</v>
      </c>
      <c r="AE35" s="678"/>
      <c r="AF35" s="678"/>
      <c r="AG35" s="678"/>
      <c r="AH35" s="678"/>
      <c r="AI35" s="678"/>
      <c r="AJ35" s="678"/>
      <c r="AK35" s="678"/>
      <c r="AL35" s="643" t="s">
        <v>236</v>
      </c>
      <c r="AM35" s="644"/>
      <c r="AN35" s="644"/>
      <c r="AO35" s="679"/>
      <c r="AP35" s="235"/>
      <c r="AQ35" s="701" t="s">
        <v>327</v>
      </c>
      <c r="AR35" s="702"/>
      <c r="AS35" s="702"/>
      <c r="AT35" s="702"/>
      <c r="AU35" s="702"/>
      <c r="AV35" s="702"/>
      <c r="AW35" s="702"/>
      <c r="AX35" s="702"/>
      <c r="AY35" s="702"/>
      <c r="AZ35" s="702"/>
      <c r="BA35" s="702"/>
      <c r="BB35" s="702"/>
      <c r="BC35" s="702"/>
      <c r="BD35" s="702"/>
      <c r="BE35" s="702"/>
      <c r="BF35" s="703"/>
      <c r="BG35" s="701" t="s">
        <v>328</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329</v>
      </c>
      <c r="CE35" s="674"/>
      <c r="CF35" s="674"/>
      <c r="CG35" s="674"/>
      <c r="CH35" s="674"/>
      <c r="CI35" s="674"/>
      <c r="CJ35" s="674"/>
      <c r="CK35" s="674"/>
      <c r="CL35" s="674"/>
      <c r="CM35" s="674"/>
      <c r="CN35" s="674"/>
      <c r="CO35" s="674"/>
      <c r="CP35" s="674"/>
      <c r="CQ35" s="675"/>
      <c r="CR35" s="640">
        <v>1387322</v>
      </c>
      <c r="CS35" s="659"/>
      <c r="CT35" s="659"/>
      <c r="CU35" s="659"/>
      <c r="CV35" s="659"/>
      <c r="CW35" s="659"/>
      <c r="CX35" s="659"/>
      <c r="CY35" s="660"/>
      <c r="CZ35" s="643">
        <v>1.5</v>
      </c>
      <c r="DA35" s="661"/>
      <c r="DB35" s="661"/>
      <c r="DC35" s="662"/>
      <c r="DD35" s="646">
        <v>1167199</v>
      </c>
      <c r="DE35" s="659"/>
      <c r="DF35" s="659"/>
      <c r="DG35" s="659"/>
      <c r="DH35" s="659"/>
      <c r="DI35" s="659"/>
      <c r="DJ35" s="659"/>
      <c r="DK35" s="660"/>
      <c r="DL35" s="646">
        <v>1096172</v>
      </c>
      <c r="DM35" s="659"/>
      <c r="DN35" s="659"/>
      <c r="DO35" s="659"/>
      <c r="DP35" s="659"/>
      <c r="DQ35" s="659"/>
      <c r="DR35" s="659"/>
      <c r="DS35" s="659"/>
      <c r="DT35" s="659"/>
      <c r="DU35" s="659"/>
      <c r="DV35" s="660"/>
      <c r="DW35" s="643">
        <v>2</v>
      </c>
      <c r="DX35" s="661"/>
      <c r="DY35" s="661"/>
      <c r="DZ35" s="661"/>
      <c r="EA35" s="661"/>
      <c r="EB35" s="661"/>
      <c r="EC35" s="676"/>
    </row>
    <row r="36" spans="2:133" ht="11.25" customHeight="1" x14ac:dyDescent="0.15">
      <c r="B36" s="637" t="s">
        <v>330</v>
      </c>
      <c r="C36" s="638"/>
      <c r="D36" s="638"/>
      <c r="E36" s="638"/>
      <c r="F36" s="638"/>
      <c r="G36" s="638"/>
      <c r="H36" s="638"/>
      <c r="I36" s="638"/>
      <c r="J36" s="638"/>
      <c r="K36" s="638"/>
      <c r="L36" s="638"/>
      <c r="M36" s="638"/>
      <c r="N36" s="638"/>
      <c r="O36" s="638"/>
      <c r="P36" s="638"/>
      <c r="Q36" s="639"/>
      <c r="R36" s="640">
        <v>368938</v>
      </c>
      <c r="S36" s="641"/>
      <c r="T36" s="641"/>
      <c r="U36" s="641"/>
      <c r="V36" s="641"/>
      <c r="W36" s="641"/>
      <c r="X36" s="641"/>
      <c r="Y36" s="642"/>
      <c r="Z36" s="677">
        <v>0.4</v>
      </c>
      <c r="AA36" s="677"/>
      <c r="AB36" s="677"/>
      <c r="AC36" s="677"/>
      <c r="AD36" s="678" t="s">
        <v>236</v>
      </c>
      <c r="AE36" s="678"/>
      <c r="AF36" s="678"/>
      <c r="AG36" s="678"/>
      <c r="AH36" s="678"/>
      <c r="AI36" s="678"/>
      <c r="AJ36" s="678"/>
      <c r="AK36" s="678"/>
      <c r="AL36" s="643" t="s">
        <v>236</v>
      </c>
      <c r="AM36" s="644"/>
      <c r="AN36" s="644"/>
      <c r="AO36" s="679"/>
      <c r="AP36" s="235"/>
      <c r="AQ36" s="692" t="s">
        <v>331</v>
      </c>
      <c r="AR36" s="693"/>
      <c r="AS36" s="693"/>
      <c r="AT36" s="693"/>
      <c r="AU36" s="693"/>
      <c r="AV36" s="693"/>
      <c r="AW36" s="693"/>
      <c r="AX36" s="693"/>
      <c r="AY36" s="694"/>
      <c r="AZ36" s="695">
        <v>10025910</v>
      </c>
      <c r="BA36" s="696"/>
      <c r="BB36" s="696"/>
      <c r="BC36" s="696"/>
      <c r="BD36" s="696"/>
      <c r="BE36" s="696"/>
      <c r="BF36" s="697"/>
      <c r="BG36" s="698" t="s">
        <v>332</v>
      </c>
      <c r="BH36" s="699"/>
      <c r="BI36" s="699"/>
      <c r="BJ36" s="699"/>
      <c r="BK36" s="699"/>
      <c r="BL36" s="699"/>
      <c r="BM36" s="699"/>
      <c r="BN36" s="699"/>
      <c r="BO36" s="699"/>
      <c r="BP36" s="699"/>
      <c r="BQ36" s="699"/>
      <c r="BR36" s="699"/>
      <c r="BS36" s="699"/>
      <c r="BT36" s="699"/>
      <c r="BU36" s="700"/>
      <c r="BV36" s="695">
        <v>959126</v>
      </c>
      <c r="BW36" s="696"/>
      <c r="BX36" s="696"/>
      <c r="BY36" s="696"/>
      <c r="BZ36" s="696"/>
      <c r="CA36" s="696"/>
      <c r="CB36" s="697"/>
      <c r="CD36" s="673" t="s">
        <v>333</v>
      </c>
      <c r="CE36" s="674"/>
      <c r="CF36" s="674"/>
      <c r="CG36" s="674"/>
      <c r="CH36" s="674"/>
      <c r="CI36" s="674"/>
      <c r="CJ36" s="674"/>
      <c r="CK36" s="674"/>
      <c r="CL36" s="674"/>
      <c r="CM36" s="674"/>
      <c r="CN36" s="674"/>
      <c r="CO36" s="674"/>
      <c r="CP36" s="674"/>
      <c r="CQ36" s="675"/>
      <c r="CR36" s="640">
        <v>6778062</v>
      </c>
      <c r="CS36" s="641"/>
      <c r="CT36" s="641"/>
      <c r="CU36" s="641"/>
      <c r="CV36" s="641"/>
      <c r="CW36" s="641"/>
      <c r="CX36" s="641"/>
      <c r="CY36" s="642"/>
      <c r="CZ36" s="643">
        <v>7.5</v>
      </c>
      <c r="DA36" s="661"/>
      <c r="DB36" s="661"/>
      <c r="DC36" s="662"/>
      <c r="DD36" s="646">
        <v>5627251</v>
      </c>
      <c r="DE36" s="641"/>
      <c r="DF36" s="641"/>
      <c r="DG36" s="641"/>
      <c r="DH36" s="641"/>
      <c r="DI36" s="641"/>
      <c r="DJ36" s="641"/>
      <c r="DK36" s="642"/>
      <c r="DL36" s="646">
        <v>4055544</v>
      </c>
      <c r="DM36" s="641"/>
      <c r="DN36" s="641"/>
      <c r="DO36" s="641"/>
      <c r="DP36" s="641"/>
      <c r="DQ36" s="641"/>
      <c r="DR36" s="641"/>
      <c r="DS36" s="641"/>
      <c r="DT36" s="641"/>
      <c r="DU36" s="641"/>
      <c r="DV36" s="642"/>
      <c r="DW36" s="643">
        <v>7.5</v>
      </c>
      <c r="DX36" s="661"/>
      <c r="DY36" s="661"/>
      <c r="DZ36" s="661"/>
      <c r="EA36" s="661"/>
      <c r="EB36" s="661"/>
      <c r="EC36" s="676"/>
    </row>
    <row r="37" spans="2:133" ht="11.25" customHeight="1" x14ac:dyDescent="0.15">
      <c r="B37" s="637" t="s">
        <v>334</v>
      </c>
      <c r="C37" s="638"/>
      <c r="D37" s="638"/>
      <c r="E37" s="638"/>
      <c r="F37" s="638"/>
      <c r="G37" s="638"/>
      <c r="H37" s="638"/>
      <c r="I37" s="638"/>
      <c r="J37" s="638"/>
      <c r="K37" s="638"/>
      <c r="L37" s="638"/>
      <c r="M37" s="638"/>
      <c r="N37" s="638"/>
      <c r="O37" s="638"/>
      <c r="P37" s="638"/>
      <c r="Q37" s="639"/>
      <c r="R37" s="640">
        <v>1513355</v>
      </c>
      <c r="S37" s="641"/>
      <c r="T37" s="641"/>
      <c r="U37" s="641"/>
      <c r="V37" s="641"/>
      <c r="W37" s="641"/>
      <c r="X37" s="641"/>
      <c r="Y37" s="642"/>
      <c r="Z37" s="677">
        <v>1.6</v>
      </c>
      <c r="AA37" s="677"/>
      <c r="AB37" s="677"/>
      <c r="AC37" s="677"/>
      <c r="AD37" s="678" t="s">
        <v>236</v>
      </c>
      <c r="AE37" s="678"/>
      <c r="AF37" s="678"/>
      <c r="AG37" s="678"/>
      <c r="AH37" s="678"/>
      <c r="AI37" s="678"/>
      <c r="AJ37" s="678"/>
      <c r="AK37" s="678"/>
      <c r="AL37" s="643" t="s">
        <v>129</v>
      </c>
      <c r="AM37" s="644"/>
      <c r="AN37" s="644"/>
      <c r="AO37" s="679"/>
      <c r="AQ37" s="680" t="s">
        <v>335</v>
      </c>
      <c r="AR37" s="681"/>
      <c r="AS37" s="681"/>
      <c r="AT37" s="681"/>
      <c r="AU37" s="681"/>
      <c r="AV37" s="681"/>
      <c r="AW37" s="681"/>
      <c r="AX37" s="681"/>
      <c r="AY37" s="682"/>
      <c r="AZ37" s="640">
        <v>1954313</v>
      </c>
      <c r="BA37" s="641"/>
      <c r="BB37" s="641"/>
      <c r="BC37" s="641"/>
      <c r="BD37" s="659"/>
      <c r="BE37" s="659"/>
      <c r="BF37" s="683"/>
      <c r="BG37" s="673" t="s">
        <v>336</v>
      </c>
      <c r="BH37" s="674"/>
      <c r="BI37" s="674"/>
      <c r="BJ37" s="674"/>
      <c r="BK37" s="674"/>
      <c r="BL37" s="674"/>
      <c r="BM37" s="674"/>
      <c r="BN37" s="674"/>
      <c r="BO37" s="674"/>
      <c r="BP37" s="674"/>
      <c r="BQ37" s="674"/>
      <c r="BR37" s="674"/>
      <c r="BS37" s="674"/>
      <c r="BT37" s="674"/>
      <c r="BU37" s="675"/>
      <c r="BV37" s="640">
        <v>891779</v>
      </c>
      <c r="BW37" s="641"/>
      <c r="BX37" s="641"/>
      <c r="BY37" s="641"/>
      <c r="BZ37" s="641"/>
      <c r="CA37" s="641"/>
      <c r="CB37" s="684"/>
      <c r="CD37" s="673" t="s">
        <v>337</v>
      </c>
      <c r="CE37" s="674"/>
      <c r="CF37" s="674"/>
      <c r="CG37" s="674"/>
      <c r="CH37" s="674"/>
      <c r="CI37" s="674"/>
      <c r="CJ37" s="674"/>
      <c r="CK37" s="674"/>
      <c r="CL37" s="674"/>
      <c r="CM37" s="674"/>
      <c r="CN37" s="674"/>
      <c r="CO37" s="674"/>
      <c r="CP37" s="674"/>
      <c r="CQ37" s="675"/>
      <c r="CR37" s="640">
        <v>6424</v>
      </c>
      <c r="CS37" s="659"/>
      <c r="CT37" s="659"/>
      <c r="CU37" s="659"/>
      <c r="CV37" s="659"/>
      <c r="CW37" s="659"/>
      <c r="CX37" s="659"/>
      <c r="CY37" s="660"/>
      <c r="CZ37" s="643">
        <v>0</v>
      </c>
      <c r="DA37" s="661"/>
      <c r="DB37" s="661"/>
      <c r="DC37" s="662"/>
      <c r="DD37" s="646">
        <v>6424</v>
      </c>
      <c r="DE37" s="659"/>
      <c r="DF37" s="659"/>
      <c r="DG37" s="659"/>
      <c r="DH37" s="659"/>
      <c r="DI37" s="659"/>
      <c r="DJ37" s="659"/>
      <c r="DK37" s="660"/>
      <c r="DL37" s="646">
        <v>6424</v>
      </c>
      <c r="DM37" s="659"/>
      <c r="DN37" s="659"/>
      <c r="DO37" s="659"/>
      <c r="DP37" s="659"/>
      <c r="DQ37" s="659"/>
      <c r="DR37" s="659"/>
      <c r="DS37" s="659"/>
      <c r="DT37" s="659"/>
      <c r="DU37" s="659"/>
      <c r="DV37" s="660"/>
      <c r="DW37" s="643">
        <v>0</v>
      </c>
      <c r="DX37" s="661"/>
      <c r="DY37" s="661"/>
      <c r="DZ37" s="661"/>
      <c r="EA37" s="661"/>
      <c r="EB37" s="661"/>
      <c r="EC37" s="676"/>
    </row>
    <row r="38" spans="2:133" ht="11.25" customHeight="1" x14ac:dyDescent="0.15">
      <c r="B38" s="637" t="s">
        <v>338</v>
      </c>
      <c r="C38" s="638"/>
      <c r="D38" s="638"/>
      <c r="E38" s="638"/>
      <c r="F38" s="638"/>
      <c r="G38" s="638"/>
      <c r="H38" s="638"/>
      <c r="I38" s="638"/>
      <c r="J38" s="638"/>
      <c r="K38" s="638"/>
      <c r="L38" s="638"/>
      <c r="M38" s="638"/>
      <c r="N38" s="638"/>
      <c r="O38" s="638"/>
      <c r="P38" s="638"/>
      <c r="Q38" s="639"/>
      <c r="R38" s="640">
        <v>2760100</v>
      </c>
      <c r="S38" s="641"/>
      <c r="T38" s="641"/>
      <c r="U38" s="641"/>
      <c r="V38" s="641"/>
      <c r="W38" s="641"/>
      <c r="X38" s="641"/>
      <c r="Y38" s="642"/>
      <c r="Z38" s="677">
        <v>3</v>
      </c>
      <c r="AA38" s="677"/>
      <c r="AB38" s="677"/>
      <c r="AC38" s="677"/>
      <c r="AD38" s="678">
        <v>380753</v>
      </c>
      <c r="AE38" s="678"/>
      <c r="AF38" s="678"/>
      <c r="AG38" s="678"/>
      <c r="AH38" s="678"/>
      <c r="AI38" s="678"/>
      <c r="AJ38" s="678"/>
      <c r="AK38" s="678"/>
      <c r="AL38" s="643">
        <v>0.7</v>
      </c>
      <c r="AM38" s="644"/>
      <c r="AN38" s="644"/>
      <c r="AO38" s="679"/>
      <c r="AQ38" s="680" t="s">
        <v>339</v>
      </c>
      <c r="AR38" s="681"/>
      <c r="AS38" s="681"/>
      <c r="AT38" s="681"/>
      <c r="AU38" s="681"/>
      <c r="AV38" s="681"/>
      <c r="AW38" s="681"/>
      <c r="AX38" s="681"/>
      <c r="AY38" s="682"/>
      <c r="AZ38" s="640">
        <v>33661</v>
      </c>
      <c r="BA38" s="641"/>
      <c r="BB38" s="641"/>
      <c r="BC38" s="641"/>
      <c r="BD38" s="659"/>
      <c r="BE38" s="659"/>
      <c r="BF38" s="683"/>
      <c r="BG38" s="673" t="s">
        <v>340</v>
      </c>
      <c r="BH38" s="674"/>
      <c r="BI38" s="674"/>
      <c r="BJ38" s="674"/>
      <c r="BK38" s="674"/>
      <c r="BL38" s="674"/>
      <c r="BM38" s="674"/>
      <c r="BN38" s="674"/>
      <c r="BO38" s="674"/>
      <c r="BP38" s="674"/>
      <c r="BQ38" s="674"/>
      <c r="BR38" s="674"/>
      <c r="BS38" s="674"/>
      <c r="BT38" s="674"/>
      <c r="BU38" s="675"/>
      <c r="BV38" s="640">
        <v>34062</v>
      </c>
      <c r="BW38" s="641"/>
      <c r="BX38" s="641"/>
      <c r="BY38" s="641"/>
      <c r="BZ38" s="641"/>
      <c r="CA38" s="641"/>
      <c r="CB38" s="684"/>
      <c r="CD38" s="673" t="s">
        <v>341</v>
      </c>
      <c r="CE38" s="674"/>
      <c r="CF38" s="674"/>
      <c r="CG38" s="674"/>
      <c r="CH38" s="674"/>
      <c r="CI38" s="674"/>
      <c r="CJ38" s="674"/>
      <c r="CK38" s="674"/>
      <c r="CL38" s="674"/>
      <c r="CM38" s="674"/>
      <c r="CN38" s="674"/>
      <c r="CO38" s="674"/>
      <c r="CP38" s="674"/>
      <c r="CQ38" s="675"/>
      <c r="CR38" s="640">
        <v>8037936</v>
      </c>
      <c r="CS38" s="641"/>
      <c r="CT38" s="641"/>
      <c r="CU38" s="641"/>
      <c r="CV38" s="641"/>
      <c r="CW38" s="641"/>
      <c r="CX38" s="641"/>
      <c r="CY38" s="642"/>
      <c r="CZ38" s="643">
        <v>8.9</v>
      </c>
      <c r="DA38" s="661"/>
      <c r="DB38" s="661"/>
      <c r="DC38" s="662"/>
      <c r="DD38" s="646">
        <v>6391857</v>
      </c>
      <c r="DE38" s="641"/>
      <c r="DF38" s="641"/>
      <c r="DG38" s="641"/>
      <c r="DH38" s="641"/>
      <c r="DI38" s="641"/>
      <c r="DJ38" s="641"/>
      <c r="DK38" s="642"/>
      <c r="DL38" s="646">
        <v>6255288</v>
      </c>
      <c r="DM38" s="641"/>
      <c r="DN38" s="641"/>
      <c r="DO38" s="641"/>
      <c r="DP38" s="641"/>
      <c r="DQ38" s="641"/>
      <c r="DR38" s="641"/>
      <c r="DS38" s="641"/>
      <c r="DT38" s="641"/>
      <c r="DU38" s="641"/>
      <c r="DV38" s="642"/>
      <c r="DW38" s="643">
        <v>11.6</v>
      </c>
      <c r="DX38" s="661"/>
      <c r="DY38" s="661"/>
      <c r="DZ38" s="661"/>
      <c r="EA38" s="661"/>
      <c r="EB38" s="661"/>
      <c r="EC38" s="676"/>
    </row>
    <row r="39" spans="2:133" ht="11.25" customHeight="1" x14ac:dyDescent="0.15">
      <c r="B39" s="637" t="s">
        <v>342</v>
      </c>
      <c r="C39" s="638"/>
      <c r="D39" s="638"/>
      <c r="E39" s="638"/>
      <c r="F39" s="638"/>
      <c r="G39" s="638"/>
      <c r="H39" s="638"/>
      <c r="I39" s="638"/>
      <c r="J39" s="638"/>
      <c r="K39" s="638"/>
      <c r="L39" s="638"/>
      <c r="M39" s="638"/>
      <c r="N39" s="638"/>
      <c r="O39" s="638"/>
      <c r="P39" s="638"/>
      <c r="Q39" s="639"/>
      <c r="R39" s="640">
        <v>3882600</v>
      </c>
      <c r="S39" s="641"/>
      <c r="T39" s="641"/>
      <c r="U39" s="641"/>
      <c r="V39" s="641"/>
      <c r="W39" s="641"/>
      <c r="X39" s="641"/>
      <c r="Y39" s="642"/>
      <c r="Z39" s="677">
        <v>4.2</v>
      </c>
      <c r="AA39" s="677"/>
      <c r="AB39" s="677"/>
      <c r="AC39" s="677"/>
      <c r="AD39" s="678" t="s">
        <v>236</v>
      </c>
      <c r="AE39" s="678"/>
      <c r="AF39" s="678"/>
      <c r="AG39" s="678"/>
      <c r="AH39" s="678"/>
      <c r="AI39" s="678"/>
      <c r="AJ39" s="678"/>
      <c r="AK39" s="678"/>
      <c r="AL39" s="643" t="s">
        <v>129</v>
      </c>
      <c r="AM39" s="644"/>
      <c r="AN39" s="644"/>
      <c r="AO39" s="679"/>
      <c r="AQ39" s="680" t="s">
        <v>343</v>
      </c>
      <c r="AR39" s="681"/>
      <c r="AS39" s="681"/>
      <c r="AT39" s="681"/>
      <c r="AU39" s="681"/>
      <c r="AV39" s="681"/>
      <c r="AW39" s="681"/>
      <c r="AX39" s="681"/>
      <c r="AY39" s="682"/>
      <c r="AZ39" s="640" t="s">
        <v>236</v>
      </c>
      <c r="BA39" s="641"/>
      <c r="BB39" s="641"/>
      <c r="BC39" s="641"/>
      <c r="BD39" s="659"/>
      <c r="BE39" s="659"/>
      <c r="BF39" s="683"/>
      <c r="BG39" s="673" t="s">
        <v>344</v>
      </c>
      <c r="BH39" s="674"/>
      <c r="BI39" s="674"/>
      <c r="BJ39" s="674"/>
      <c r="BK39" s="674"/>
      <c r="BL39" s="674"/>
      <c r="BM39" s="674"/>
      <c r="BN39" s="674"/>
      <c r="BO39" s="674"/>
      <c r="BP39" s="674"/>
      <c r="BQ39" s="674"/>
      <c r="BR39" s="674"/>
      <c r="BS39" s="674"/>
      <c r="BT39" s="674"/>
      <c r="BU39" s="675"/>
      <c r="BV39" s="640">
        <v>52302</v>
      </c>
      <c r="BW39" s="641"/>
      <c r="BX39" s="641"/>
      <c r="BY39" s="641"/>
      <c r="BZ39" s="641"/>
      <c r="CA39" s="641"/>
      <c r="CB39" s="684"/>
      <c r="CD39" s="673" t="s">
        <v>345</v>
      </c>
      <c r="CE39" s="674"/>
      <c r="CF39" s="674"/>
      <c r="CG39" s="674"/>
      <c r="CH39" s="674"/>
      <c r="CI39" s="674"/>
      <c r="CJ39" s="674"/>
      <c r="CK39" s="674"/>
      <c r="CL39" s="674"/>
      <c r="CM39" s="674"/>
      <c r="CN39" s="674"/>
      <c r="CO39" s="674"/>
      <c r="CP39" s="674"/>
      <c r="CQ39" s="675"/>
      <c r="CR39" s="640">
        <v>1018123</v>
      </c>
      <c r="CS39" s="659"/>
      <c r="CT39" s="659"/>
      <c r="CU39" s="659"/>
      <c r="CV39" s="659"/>
      <c r="CW39" s="659"/>
      <c r="CX39" s="659"/>
      <c r="CY39" s="660"/>
      <c r="CZ39" s="643">
        <v>1.1000000000000001</v>
      </c>
      <c r="DA39" s="661"/>
      <c r="DB39" s="661"/>
      <c r="DC39" s="662"/>
      <c r="DD39" s="646">
        <v>911775</v>
      </c>
      <c r="DE39" s="659"/>
      <c r="DF39" s="659"/>
      <c r="DG39" s="659"/>
      <c r="DH39" s="659"/>
      <c r="DI39" s="659"/>
      <c r="DJ39" s="659"/>
      <c r="DK39" s="660"/>
      <c r="DL39" s="646" t="s">
        <v>236</v>
      </c>
      <c r="DM39" s="659"/>
      <c r="DN39" s="659"/>
      <c r="DO39" s="659"/>
      <c r="DP39" s="659"/>
      <c r="DQ39" s="659"/>
      <c r="DR39" s="659"/>
      <c r="DS39" s="659"/>
      <c r="DT39" s="659"/>
      <c r="DU39" s="659"/>
      <c r="DV39" s="660"/>
      <c r="DW39" s="643" t="s">
        <v>129</v>
      </c>
      <c r="DX39" s="661"/>
      <c r="DY39" s="661"/>
      <c r="DZ39" s="661"/>
      <c r="EA39" s="661"/>
      <c r="EB39" s="661"/>
      <c r="EC39" s="676"/>
    </row>
    <row r="40" spans="2:133" ht="11.25" customHeight="1" x14ac:dyDescent="0.15">
      <c r="B40" s="637" t="s">
        <v>346</v>
      </c>
      <c r="C40" s="638"/>
      <c r="D40" s="638"/>
      <c r="E40" s="638"/>
      <c r="F40" s="638"/>
      <c r="G40" s="638"/>
      <c r="H40" s="638"/>
      <c r="I40" s="638"/>
      <c r="J40" s="638"/>
      <c r="K40" s="638"/>
      <c r="L40" s="638"/>
      <c r="M40" s="638"/>
      <c r="N40" s="638"/>
      <c r="O40" s="638"/>
      <c r="P40" s="638"/>
      <c r="Q40" s="639"/>
      <c r="R40" s="640" t="s">
        <v>236</v>
      </c>
      <c r="S40" s="641"/>
      <c r="T40" s="641"/>
      <c r="U40" s="641"/>
      <c r="V40" s="641"/>
      <c r="W40" s="641"/>
      <c r="X40" s="641"/>
      <c r="Y40" s="642"/>
      <c r="Z40" s="677" t="s">
        <v>236</v>
      </c>
      <c r="AA40" s="677"/>
      <c r="AB40" s="677"/>
      <c r="AC40" s="677"/>
      <c r="AD40" s="678" t="s">
        <v>236</v>
      </c>
      <c r="AE40" s="678"/>
      <c r="AF40" s="678"/>
      <c r="AG40" s="678"/>
      <c r="AH40" s="678"/>
      <c r="AI40" s="678"/>
      <c r="AJ40" s="678"/>
      <c r="AK40" s="678"/>
      <c r="AL40" s="643" t="s">
        <v>129</v>
      </c>
      <c r="AM40" s="644"/>
      <c r="AN40" s="644"/>
      <c r="AO40" s="679"/>
      <c r="AQ40" s="680" t="s">
        <v>347</v>
      </c>
      <c r="AR40" s="681"/>
      <c r="AS40" s="681"/>
      <c r="AT40" s="681"/>
      <c r="AU40" s="681"/>
      <c r="AV40" s="681"/>
      <c r="AW40" s="681"/>
      <c r="AX40" s="681"/>
      <c r="AY40" s="682"/>
      <c r="AZ40" s="640" t="s">
        <v>236</v>
      </c>
      <c r="BA40" s="641"/>
      <c r="BB40" s="641"/>
      <c r="BC40" s="641"/>
      <c r="BD40" s="659"/>
      <c r="BE40" s="659"/>
      <c r="BF40" s="683"/>
      <c r="BG40" s="685" t="s">
        <v>348</v>
      </c>
      <c r="BH40" s="686"/>
      <c r="BI40" s="686"/>
      <c r="BJ40" s="686"/>
      <c r="BK40" s="686"/>
      <c r="BL40" s="236"/>
      <c r="BM40" s="674" t="s">
        <v>349</v>
      </c>
      <c r="BN40" s="674"/>
      <c r="BO40" s="674"/>
      <c r="BP40" s="674"/>
      <c r="BQ40" s="674"/>
      <c r="BR40" s="674"/>
      <c r="BS40" s="674"/>
      <c r="BT40" s="674"/>
      <c r="BU40" s="675"/>
      <c r="BV40" s="640">
        <v>110</v>
      </c>
      <c r="BW40" s="641"/>
      <c r="BX40" s="641"/>
      <c r="BY40" s="641"/>
      <c r="BZ40" s="641"/>
      <c r="CA40" s="641"/>
      <c r="CB40" s="684"/>
      <c r="CD40" s="673" t="s">
        <v>350</v>
      </c>
      <c r="CE40" s="674"/>
      <c r="CF40" s="674"/>
      <c r="CG40" s="674"/>
      <c r="CH40" s="674"/>
      <c r="CI40" s="674"/>
      <c r="CJ40" s="674"/>
      <c r="CK40" s="674"/>
      <c r="CL40" s="674"/>
      <c r="CM40" s="674"/>
      <c r="CN40" s="674"/>
      <c r="CO40" s="674"/>
      <c r="CP40" s="674"/>
      <c r="CQ40" s="675"/>
      <c r="CR40" s="640">
        <v>430944</v>
      </c>
      <c r="CS40" s="641"/>
      <c r="CT40" s="641"/>
      <c r="CU40" s="641"/>
      <c r="CV40" s="641"/>
      <c r="CW40" s="641"/>
      <c r="CX40" s="641"/>
      <c r="CY40" s="642"/>
      <c r="CZ40" s="643">
        <v>0.5</v>
      </c>
      <c r="DA40" s="661"/>
      <c r="DB40" s="661"/>
      <c r="DC40" s="662"/>
      <c r="DD40" s="646">
        <v>12559</v>
      </c>
      <c r="DE40" s="641"/>
      <c r="DF40" s="641"/>
      <c r="DG40" s="641"/>
      <c r="DH40" s="641"/>
      <c r="DI40" s="641"/>
      <c r="DJ40" s="641"/>
      <c r="DK40" s="642"/>
      <c r="DL40" s="646">
        <v>5179</v>
      </c>
      <c r="DM40" s="641"/>
      <c r="DN40" s="641"/>
      <c r="DO40" s="641"/>
      <c r="DP40" s="641"/>
      <c r="DQ40" s="641"/>
      <c r="DR40" s="641"/>
      <c r="DS40" s="641"/>
      <c r="DT40" s="641"/>
      <c r="DU40" s="641"/>
      <c r="DV40" s="642"/>
      <c r="DW40" s="643">
        <v>0</v>
      </c>
      <c r="DX40" s="661"/>
      <c r="DY40" s="661"/>
      <c r="DZ40" s="661"/>
      <c r="EA40" s="661"/>
      <c r="EB40" s="661"/>
      <c r="EC40" s="676"/>
    </row>
    <row r="41" spans="2:133" ht="11.25" customHeight="1" x14ac:dyDescent="0.15">
      <c r="B41" s="637" t="s">
        <v>351</v>
      </c>
      <c r="C41" s="638"/>
      <c r="D41" s="638"/>
      <c r="E41" s="638"/>
      <c r="F41" s="638"/>
      <c r="G41" s="638"/>
      <c r="H41" s="638"/>
      <c r="I41" s="638"/>
      <c r="J41" s="638"/>
      <c r="K41" s="638"/>
      <c r="L41" s="638"/>
      <c r="M41" s="638"/>
      <c r="N41" s="638"/>
      <c r="O41" s="638"/>
      <c r="P41" s="638"/>
      <c r="Q41" s="639"/>
      <c r="R41" s="640">
        <v>1622600</v>
      </c>
      <c r="S41" s="641"/>
      <c r="T41" s="641"/>
      <c r="U41" s="641"/>
      <c r="V41" s="641"/>
      <c r="W41" s="641"/>
      <c r="X41" s="641"/>
      <c r="Y41" s="642"/>
      <c r="Z41" s="677">
        <v>1.8</v>
      </c>
      <c r="AA41" s="677"/>
      <c r="AB41" s="677"/>
      <c r="AC41" s="677"/>
      <c r="AD41" s="678" t="s">
        <v>129</v>
      </c>
      <c r="AE41" s="678"/>
      <c r="AF41" s="678"/>
      <c r="AG41" s="678"/>
      <c r="AH41" s="678"/>
      <c r="AI41" s="678"/>
      <c r="AJ41" s="678"/>
      <c r="AK41" s="678"/>
      <c r="AL41" s="643" t="s">
        <v>236</v>
      </c>
      <c r="AM41" s="644"/>
      <c r="AN41" s="644"/>
      <c r="AO41" s="679"/>
      <c r="AQ41" s="680" t="s">
        <v>352</v>
      </c>
      <c r="AR41" s="681"/>
      <c r="AS41" s="681"/>
      <c r="AT41" s="681"/>
      <c r="AU41" s="681"/>
      <c r="AV41" s="681"/>
      <c r="AW41" s="681"/>
      <c r="AX41" s="681"/>
      <c r="AY41" s="682"/>
      <c r="AZ41" s="640">
        <v>1970836</v>
      </c>
      <c r="BA41" s="641"/>
      <c r="BB41" s="641"/>
      <c r="BC41" s="641"/>
      <c r="BD41" s="659"/>
      <c r="BE41" s="659"/>
      <c r="BF41" s="683"/>
      <c r="BG41" s="685"/>
      <c r="BH41" s="686"/>
      <c r="BI41" s="686"/>
      <c r="BJ41" s="686"/>
      <c r="BK41" s="686"/>
      <c r="BL41" s="236"/>
      <c r="BM41" s="674" t="s">
        <v>353</v>
      </c>
      <c r="BN41" s="674"/>
      <c r="BO41" s="674"/>
      <c r="BP41" s="674"/>
      <c r="BQ41" s="674"/>
      <c r="BR41" s="674"/>
      <c r="BS41" s="674"/>
      <c r="BT41" s="674"/>
      <c r="BU41" s="675"/>
      <c r="BV41" s="640" t="s">
        <v>236</v>
      </c>
      <c r="BW41" s="641"/>
      <c r="BX41" s="641"/>
      <c r="BY41" s="641"/>
      <c r="BZ41" s="641"/>
      <c r="CA41" s="641"/>
      <c r="CB41" s="684"/>
      <c r="CD41" s="673" t="s">
        <v>354</v>
      </c>
      <c r="CE41" s="674"/>
      <c r="CF41" s="674"/>
      <c r="CG41" s="674"/>
      <c r="CH41" s="674"/>
      <c r="CI41" s="674"/>
      <c r="CJ41" s="674"/>
      <c r="CK41" s="674"/>
      <c r="CL41" s="674"/>
      <c r="CM41" s="674"/>
      <c r="CN41" s="674"/>
      <c r="CO41" s="674"/>
      <c r="CP41" s="674"/>
      <c r="CQ41" s="675"/>
      <c r="CR41" s="640" t="s">
        <v>236</v>
      </c>
      <c r="CS41" s="659"/>
      <c r="CT41" s="659"/>
      <c r="CU41" s="659"/>
      <c r="CV41" s="659"/>
      <c r="CW41" s="659"/>
      <c r="CX41" s="659"/>
      <c r="CY41" s="660"/>
      <c r="CZ41" s="643" t="s">
        <v>262</v>
      </c>
      <c r="DA41" s="661"/>
      <c r="DB41" s="661"/>
      <c r="DC41" s="662"/>
      <c r="DD41" s="646" t="s">
        <v>236</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355</v>
      </c>
      <c r="C42" s="622"/>
      <c r="D42" s="622"/>
      <c r="E42" s="622"/>
      <c r="F42" s="622"/>
      <c r="G42" s="622"/>
      <c r="H42" s="622"/>
      <c r="I42" s="622"/>
      <c r="J42" s="622"/>
      <c r="K42" s="622"/>
      <c r="L42" s="622"/>
      <c r="M42" s="622"/>
      <c r="N42" s="622"/>
      <c r="O42" s="622"/>
      <c r="P42" s="622"/>
      <c r="Q42" s="623"/>
      <c r="R42" s="624">
        <v>92519744</v>
      </c>
      <c r="S42" s="663"/>
      <c r="T42" s="663"/>
      <c r="U42" s="663"/>
      <c r="V42" s="663"/>
      <c r="W42" s="663"/>
      <c r="X42" s="663"/>
      <c r="Y42" s="665"/>
      <c r="Z42" s="666">
        <v>100</v>
      </c>
      <c r="AA42" s="666"/>
      <c r="AB42" s="666"/>
      <c r="AC42" s="666"/>
      <c r="AD42" s="667">
        <v>52356348</v>
      </c>
      <c r="AE42" s="667"/>
      <c r="AF42" s="667"/>
      <c r="AG42" s="667"/>
      <c r="AH42" s="667"/>
      <c r="AI42" s="667"/>
      <c r="AJ42" s="667"/>
      <c r="AK42" s="667"/>
      <c r="AL42" s="627">
        <v>100</v>
      </c>
      <c r="AM42" s="668"/>
      <c r="AN42" s="668"/>
      <c r="AO42" s="669"/>
      <c r="AQ42" s="670" t="s">
        <v>356</v>
      </c>
      <c r="AR42" s="671"/>
      <c r="AS42" s="671"/>
      <c r="AT42" s="671"/>
      <c r="AU42" s="671"/>
      <c r="AV42" s="671"/>
      <c r="AW42" s="671"/>
      <c r="AX42" s="671"/>
      <c r="AY42" s="672"/>
      <c r="AZ42" s="624">
        <v>6067100</v>
      </c>
      <c r="BA42" s="663"/>
      <c r="BB42" s="663"/>
      <c r="BC42" s="663"/>
      <c r="BD42" s="625"/>
      <c r="BE42" s="625"/>
      <c r="BF42" s="689"/>
      <c r="BG42" s="687"/>
      <c r="BH42" s="688"/>
      <c r="BI42" s="688"/>
      <c r="BJ42" s="688"/>
      <c r="BK42" s="688"/>
      <c r="BL42" s="237"/>
      <c r="BM42" s="690" t="s">
        <v>357</v>
      </c>
      <c r="BN42" s="690"/>
      <c r="BO42" s="690"/>
      <c r="BP42" s="690"/>
      <c r="BQ42" s="690"/>
      <c r="BR42" s="690"/>
      <c r="BS42" s="690"/>
      <c r="BT42" s="690"/>
      <c r="BU42" s="691"/>
      <c r="BV42" s="624">
        <v>358</v>
      </c>
      <c r="BW42" s="663"/>
      <c r="BX42" s="663"/>
      <c r="BY42" s="663"/>
      <c r="BZ42" s="663"/>
      <c r="CA42" s="663"/>
      <c r="CB42" s="664"/>
      <c r="CD42" s="637" t="s">
        <v>358</v>
      </c>
      <c r="CE42" s="638"/>
      <c r="CF42" s="638"/>
      <c r="CG42" s="638"/>
      <c r="CH42" s="638"/>
      <c r="CI42" s="638"/>
      <c r="CJ42" s="638"/>
      <c r="CK42" s="638"/>
      <c r="CL42" s="638"/>
      <c r="CM42" s="638"/>
      <c r="CN42" s="638"/>
      <c r="CO42" s="638"/>
      <c r="CP42" s="638"/>
      <c r="CQ42" s="639"/>
      <c r="CR42" s="640">
        <v>8285330</v>
      </c>
      <c r="CS42" s="641"/>
      <c r="CT42" s="641"/>
      <c r="CU42" s="641"/>
      <c r="CV42" s="641"/>
      <c r="CW42" s="641"/>
      <c r="CX42" s="641"/>
      <c r="CY42" s="642"/>
      <c r="CZ42" s="643">
        <v>9.1999999999999993</v>
      </c>
      <c r="DA42" s="644"/>
      <c r="DB42" s="644"/>
      <c r="DC42" s="645"/>
      <c r="DD42" s="646">
        <v>3188356</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359</v>
      </c>
      <c r="CE43" s="638"/>
      <c r="CF43" s="638"/>
      <c r="CG43" s="638"/>
      <c r="CH43" s="638"/>
      <c r="CI43" s="638"/>
      <c r="CJ43" s="638"/>
      <c r="CK43" s="638"/>
      <c r="CL43" s="638"/>
      <c r="CM43" s="638"/>
      <c r="CN43" s="638"/>
      <c r="CO43" s="638"/>
      <c r="CP43" s="638"/>
      <c r="CQ43" s="639"/>
      <c r="CR43" s="640">
        <v>284014</v>
      </c>
      <c r="CS43" s="659"/>
      <c r="CT43" s="659"/>
      <c r="CU43" s="659"/>
      <c r="CV43" s="659"/>
      <c r="CW43" s="659"/>
      <c r="CX43" s="659"/>
      <c r="CY43" s="660"/>
      <c r="CZ43" s="643">
        <v>0.3</v>
      </c>
      <c r="DA43" s="661"/>
      <c r="DB43" s="661"/>
      <c r="DC43" s="662"/>
      <c r="DD43" s="646">
        <v>284014</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307</v>
      </c>
      <c r="CE44" s="654"/>
      <c r="CF44" s="637" t="s">
        <v>360</v>
      </c>
      <c r="CG44" s="638"/>
      <c r="CH44" s="638"/>
      <c r="CI44" s="638"/>
      <c r="CJ44" s="638"/>
      <c r="CK44" s="638"/>
      <c r="CL44" s="638"/>
      <c r="CM44" s="638"/>
      <c r="CN44" s="638"/>
      <c r="CO44" s="638"/>
      <c r="CP44" s="638"/>
      <c r="CQ44" s="639"/>
      <c r="CR44" s="640">
        <v>7995445</v>
      </c>
      <c r="CS44" s="641"/>
      <c r="CT44" s="641"/>
      <c r="CU44" s="641"/>
      <c r="CV44" s="641"/>
      <c r="CW44" s="641"/>
      <c r="CX44" s="641"/>
      <c r="CY44" s="642"/>
      <c r="CZ44" s="643">
        <v>8.8000000000000007</v>
      </c>
      <c r="DA44" s="644"/>
      <c r="DB44" s="644"/>
      <c r="DC44" s="645"/>
      <c r="DD44" s="646">
        <v>3165973</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361</v>
      </c>
      <c r="CG45" s="638"/>
      <c r="CH45" s="638"/>
      <c r="CI45" s="638"/>
      <c r="CJ45" s="638"/>
      <c r="CK45" s="638"/>
      <c r="CL45" s="638"/>
      <c r="CM45" s="638"/>
      <c r="CN45" s="638"/>
      <c r="CO45" s="638"/>
      <c r="CP45" s="638"/>
      <c r="CQ45" s="639"/>
      <c r="CR45" s="640">
        <v>2856730</v>
      </c>
      <c r="CS45" s="659"/>
      <c r="CT45" s="659"/>
      <c r="CU45" s="659"/>
      <c r="CV45" s="659"/>
      <c r="CW45" s="659"/>
      <c r="CX45" s="659"/>
      <c r="CY45" s="660"/>
      <c r="CZ45" s="643">
        <v>3.2</v>
      </c>
      <c r="DA45" s="661"/>
      <c r="DB45" s="661"/>
      <c r="DC45" s="662"/>
      <c r="DD45" s="646">
        <v>291181</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363</v>
      </c>
      <c r="CG46" s="638"/>
      <c r="CH46" s="638"/>
      <c r="CI46" s="638"/>
      <c r="CJ46" s="638"/>
      <c r="CK46" s="638"/>
      <c r="CL46" s="638"/>
      <c r="CM46" s="638"/>
      <c r="CN46" s="638"/>
      <c r="CO46" s="638"/>
      <c r="CP46" s="638"/>
      <c r="CQ46" s="639"/>
      <c r="CR46" s="640">
        <v>5138715</v>
      </c>
      <c r="CS46" s="641"/>
      <c r="CT46" s="641"/>
      <c r="CU46" s="641"/>
      <c r="CV46" s="641"/>
      <c r="CW46" s="641"/>
      <c r="CX46" s="641"/>
      <c r="CY46" s="642"/>
      <c r="CZ46" s="643">
        <v>5.7</v>
      </c>
      <c r="DA46" s="644"/>
      <c r="DB46" s="644"/>
      <c r="DC46" s="645"/>
      <c r="DD46" s="646">
        <v>2874792</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365</v>
      </c>
      <c r="CG47" s="638"/>
      <c r="CH47" s="638"/>
      <c r="CI47" s="638"/>
      <c r="CJ47" s="638"/>
      <c r="CK47" s="638"/>
      <c r="CL47" s="638"/>
      <c r="CM47" s="638"/>
      <c r="CN47" s="638"/>
      <c r="CO47" s="638"/>
      <c r="CP47" s="638"/>
      <c r="CQ47" s="639"/>
      <c r="CR47" s="640">
        <v>289885</v>
      </c>
      <c r="CS47" s="659"/>
      <c r="CT47" s="659"/>
      <c r="CU47" s="659"/>
      <c r="CV47" s="659"/>
      <c r="CW47" s="659"/>
      <c r="CX47" s="659"/>
      <c r="CY47" s="660"/>
      <c r="CZ47" s="643">
        <v>0.3</v>
      </c>
      <c r="DA47" s="661"/>
      <c r="DB47" s="661"/>
      <c r="DC47" s="662"/>
      <c r="DD47" s="646">
        <v>22383</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366</v>
      </c>
      <c r="CD48" s="657"/>
      <c r="CE48" s="658"/>
      <c r="CF48" s="637" t="s">
        <v>367</v>
      </c>
      <c r="CG48" s="638"/>
      <c r="CH48" s="638"/>
      <c r="CI48" s="638"/>
      <c r="CJ48" s="638"/>
      <c r="CK48" s="638"/>
      <c r="CL48" s="638"/>
      <c r="CM48" s="638"/>
      <c r="CN48" s="638"/>
      <c r="CO48" s="638"/>
      <c r="CP48" s="638"/>
      <c r="CQ48" s="639"/>
      <c r="CR48" s="640" t="s">
        <v>262</v>
      </c>
      <c r="CS48" s="641"/>
      <c r="CT48" s="641"/>
      <c r="CU48" s="641"/>
      <c r="CV48" s="641"/>
      <c r="CW48" s="641"/>
      <c r="CX48" s="641"/>
      <c r="CY48" s="642"/>
      <c r="CZ48" s="643" t="s">
        <v>262</v>
      </c>
      <c r="DA48" s="644"/>
      <c r="DB48" s="644"/>
      <c r="DC48" s="645"/>
      <c r="DD48" s="646" t="s">
        <v>236</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368</v>
      </c>
      <c r="CE49" s="622"/>
      <c r="CF49" s="622"/>
      <c r="CG49" s="622"/>
      <c r="CH49" s="622"/>
      <c r="CI49" s="622"/>
      <c r="CJ49" s="622"/>
      <c r="CK49" s="622"/>
      <c r="CL49" s="622"/>
      <c r="CM49" s="622"/>
      <c r="CN49" s="622"/>
      <c r="CO49" s="622"/>
      <c r="CP49" s="622"/>
      <c r="CQ49" s="623"/>
      <c r="CR49" s="624">
        <v>90516803</v>
      </c>
      <c r="CS49" s="625"/>
      <c r="CT49" s="625"/>
      <c r="CU49" s="625"/>
      <c r="CV49" s="625"/>
      <c r="CW49" s="625"/>
      <c r="CX49" s="625"/>
      <c r="CY49" s="626"/>
      <c r="CZ49" s="627">
        <v>100</v>
      </c>
      <c r="DA49" s="628"/>
      <c r="DB49" s="628"/>
      <c r="DC49" s="629"/>
      <c r="DD49" s="630">
        <v>57895326</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aDBSKb+uRUCq4JTJW/d5IIf8W++boFmcJ0TP/wWLbH109kR0jR81yPPwHZCD+MVCRZkTarO59tvAl80rEK8mrw==" saltValue="AwSA/L84oW2hIv441VakE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370</v>
      </c>
      <c r="DK2" s="1166"/>
      <c r="DL2" s="1166"/>
      <c r="DM2" s="1166"/>
      <c r="DN2" s="1166"/>
      <c r="DO2" s="1167"/>
      <c r="DP2" s="250"/>
      <c r="DQ2" s="1165" t="s">
        <v>371</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372</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374</v>
      </c>
      <c r="B5" s="1051"/>
      <c r="C5" s="1051"/>
      <c r="D5" s="1051"/>
      <c r="E5" s="1051"/>
      <c r="F5" s="1051"/>
      <c r="G5" s="1051"/>
      <c r="H5" s="1051"/>
      <c r="I5" s="1051"/>
      <c r="J5" s="1051"/>
      <c r="K5" s="1051"/>
      <c r="L5" s="1051"/>
      <c r="M5" s="1051"/>
      <c r="N5" s="1051"/>
      <c r="O5" s="1051"/>
      <c r="P5" s="1052"/>
      <c r="Q5" s="1056" t="s">
        <v>375</v>
      </c>
      <c r="R5" s="1057"/>
      <c r="S5" s="1057"/>
      <c r="T5" s="1057"/>
      <c r="U5" s="1058"/>
      <c r="V5" s="1056" t="s">
        <v>376</v>
      </c>
      <c r="W5" s="1057"/>
      <c r="X5" s="1057"/>
      <c r="Y5" s="1057"/>
      <c r="Z5" s="1058"/>
      <c r="AA5" s="1056" t="s">
        <v>377</v>
      </c>
      <c r="AB5" s="1057"/>
      <c r="AC5" s="1057"/>
      <c r="AD5" s="1057"/>
      <c r="AE5" s="1057"/>
      <c r="AF5" s="1168" t="s">
        <v>378</v>
      </c>
      <c r="AG5" s="1057"/>
      <c r="AH5" s="1057"/>
      <c r="AI5" s="1057"/>
      <c r="AJ5" s="1072"/>
      <c r="AK5" s="1057" t="s">
        <v>379</v>
      </c>
      <c r="AL5" s="1057"/>
      <c r="AM5" s="1057"/>
      <c r="AN5" s="1057"/>
      <c r="AO5" s="1058"/>
      <c r="AP5" s="1056" t="s">
        <v>380</v>
      </c>
      <c r="AQ5" s="1057"/>
      <c r="AR5" s="1057"/>
      <c r="AS5" s="1057"/>
      <c r="AT5" s="1058"/>
      <c r="AU5" s="1056" t="s">
        <v>381</v>
      </c>
      <c r="AV5" s="1057"/>
      <c r="AW5" s="1057"/>
      <c r="AX5" s="1057"/>
      <c r="AY5" s="1072"/>
      <c r="AZ5" s="257"/>
      <c r="BA5" s="257"/>
      <c r="BB5" s="257"/>
      <c r="BC5" s="257"/>
      <c r="BD5" s="257"/>
      <c r="BE5" s="258"/>
      <c r="BF5" s="258"/>
      <c r="BG5" s="258"/>
      <c r="BH5" s="258"/>
      <c r="BI5" s="258"/>
      <c r="BJ5" s="258"/>
      <c r="BK5" s="258"/>
      <c r="BL5" s="258"/>
      <c r="BM5" s="258"/>
      <c r="BN5" s="258"/>
      <c r="BO5" s="258"/>
      <c r="BP5" s="258"/>
      <c r="BQ5" s="1050" t="s">
        <v>382</v>
      </c>
      <c r="BR5" s="1051"/>
      <c r="BS5" s="1051"/>
      <c r="BT5" s="1051"/>
      <c r="BU5" s="1051"/>
      <c r="BV5" s="1051"/>
      <c r="BW5" s="1051"/>
      <c r="BX5" s="1051"/>
      <c r="BY5" s="1051"/>
      <c r="BZ5" s="1051"/>
      <c r="CA5" s="1051"/>
      <c r="CB5" s="1051"/>
      <c r="CC5" s="1051"/>
      <c r="CD5" s="1051"/>
      <c r="CE5" s="1051"/>
      <c r="CF5" s="1051"/>
      <c r="CG5" s="1052"/>
      <c r="CH5" s="1056" t="s">
        <v>383</v>
      </c>
      <c r="CI5" s="1057"/>
      <c r="CJ5" s="1057"/>
      <c r="CK5" s="1057"/>
      <c r="CL5" s="1058"/>
      <c r="CM5" s="1056" t="s">
        <v>384</v>
      </c>
      <c r="CN5" s="1057"/>
      <c r="CO5" s="1057"/>
      <c r="CP5" s="1057"/>
      <c r="CQ5" s="1058"/>
      <c r="CR5" s="1056" t="s">
        <v>385</v>
      </c>
      <c r="CS5" s="1057"/>
      <c r="CT5" s="1057"/>
      <c r="CU5" s="1057"/>
      <c r="CV5" s="1058"/>
      <c r="CW5" s="1056" t="s">
        <v>386</v>
      </c>
      <c r="CX5" s="1057"/>
      <c r="CY5" s="1057"/>
      <c r="CZ5" s="1057"/>
      <c r="DA5" s="1058"/>
      <c r="DB5" s="1056" t="s">
        <v>387</v>
      </c>
      <c r="DC5" s="1057"/>
      <c r="DD5" s="1057"/>
      <c r="DE5" s="1057"/>
      <c r="DF5" s="1058"/>
      <c r="DG5" s="1153" t="s">
        <v>388</v>
      </c>
      <c r="DH5" s="1154"/>
      <c r="DI5" s="1154"/>
      <c r="DJ5" s="1154"/>
      <c r="DK5" s="1155"/>
      <c r="DL5" s="1153" t="s">
        <v>389</v>
      </c>
      <c r="DM5" s="1154"/>
      <c r="DN5" s="1154"/>
      <c r="DO5" s="1154"/>
      <c r="DP5" s="1155"/>
      <c r="DQ5" s="1056" t="s">
        <v>390</v>
      </c>
      <c r="DR5" s="1057"/>
      <c r="DS5" s="1057"/>
      <c r="DT5" s="1057"/>
      <c r="DU5" s="1058"/>
      <c r="DV5" s="1056" t="s">
        <v>381</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391</v>
      </c>
      <c r="C7" s="1106"/>
      <c r="D7" s="1106"/>
      <c r="E7" s="1106"/>
      <c r="F7" s="1106"/>
      <c r="G7" s="1106"/>
      <c r="H7" s="1106"/>
      <c r="I7" s="1106"/>
      <c r="J7" s="1106"/>
      <c r="K7" s="1106"/>
      <c r="L7" s="1106"/>
      <c r="M7" s="1106"/>
      <c r="N7" s="1106"/>
      <c r="O7" s="1106"/>
      <c r="P7" s="1107"/>
      <c r="Q7" s="1159">
        <v>92539</v>
      </c>
      <c r="R7" s="1160"/>
      <c r="S7" s="1160"/>
      <c r="T7" s="1160"/>
      <c r="U7" s="1160"/>
      <c r="V7" s="1160">
        <v>90536</v>
      </c>
      <c r="W7" s="1160"/>
      <c r="X7" s="1160"/>
      <c r="Y7" s="1160"/>
      <c r="Z7" s="1160"/>
      <c r="AA7" s="1160">
        <v>2003</v>
      </c>
      <c r="AB7" s="1160"/>
      <c r="AC7" s="1160"/>
      <c r="AD7" s="1160"/>
      <c r="AE7" s="1161"/>
      <c r="AF7" s="1162">
        <v>884</v>
      </c>
      <c r="AG7" s="1163"/>
      <c r="AH7" s="1163"/>
      <c r="AI7" s="1163"/>
      <c r="AJ7" s="1164"/>
      <c r="AK7" s="1146">
        <v>37114</v>
      </c>
      <c r="AL7" s="1147"/>
      <c r="AM7" s="1147"/>
      <c r="AN7" s="1147"/>
      <c r="AO7" s="1147"/>
      <c r="AP7" s="1147">
        <v>50002</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t="s">
        <v>593</v>
      </c>
      <c r="BS7" s="1150" t="s">
        <v>594</v>
      </c>
      <c r="BT7" s="1151"/>
      <c r="BU7" s="1151"/>
      <c r="BV7" s="1151"/>
      <c r="BW7" s="1151"/>
      <c r="BX7" s="1151"/>
      <c r="BY7" s="1151"/>
      <c r="BZ7" s="1151"/>
      <c r="CA7" s="1151"/>
      <c r="CB7" s="1151"/>
      <c r="CC7" s="1151"/>
      <c r="CD7" s="1151"/>
      <c r="CE7" s="1151"/>
      <c r="CF7" s="1151"/>
      <c r="CG7" s="1152"/>
      <c r="CH7" s="1143">
        <v>-3</v>
      </c>
      <c r="CI7" s="1144"/>
      <c r="CJ7" s="1144"/>
      <c r="CK7" s="1144"/>
      <c r="CL7" s="1145"/>
      <c r="CM7" s="1143">
        <v>52</v>
      </c>
      <c r="CN7" s="1144"/>
      <c r="CO7" s="1144"/>
      <c r="CP7" s="1144"/>
      <c r="CQ7" s="1145"/>
      <c r="CR7" s="1143">
        <v>5</v>
      </c>
      <c r="CS7" s="1144"/>
      <c r="CT7" s="1144"/>
      <c r="CU7" s="1144"/>
      <c r="CV7" s="1145"/>
      <c r="CW7" s="1143" t="s">
        <v>598</v>
      </c>
      <c r="CX7" s="1144"/>
      <c r="CY7" s="1144"/>
      <c r="CZ7" s="1144"/>
      <c r="DA7" s="1145"/>
      <c r="DB7" s="1143">
        <v>709</v>
      </c>
      <c r="DC7" s="1144"/>
      <c r="DD7" s="1144"/>
      <c r="DE7" s="1144"/>
      <c r="DF7" s="1145"/>
      <c r="DG7" s="1143" t="s">
        <v>598</v>
      </c>
      <c r="DH7" s="1144"/>
      <c r="DI7" s="1144"/>
      <c r="DJ7" s="1144"/>
      <c r="DK7" s="1145"/>
      <c r="DL7" s="1143" t="s">
        <v>598</v>
      </c>
      <c r="DM7" s="1144"/>
      <c r="DN7" s="1144"/>
      <c r="DO7" s="1144"/>
      <c r="DP7" s="1145"/>
      <c r="DQ7" s="1143" t="s">
        <v>598</v>
      </c>
      <c r="DR7" s="1144"/>
      <c r="DS7" s="1144"/>
      <c r="DT7" s="1144"/>
      <c r="DU7" s="1145"/>
      <c r="DV7" s="1170"/>
      <c r="DW7" s="1171"/>
      <c r="DX7" s="1171"/>
      <c r="DY7" s="1171"/>
      <c r="DZ7" s="1172"/>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595</v>
      </c>
      <c r="BT8" s="1070"/>
      <c r="BU8" s="1070"/>
      <c r="BV8" s="1070"/>
      <c r="BW8" s="1070"/>
      <c r="BX8" s="1070"/>
      <c r="BY8" s="1070"/>
      <c r="BZ8" s="1070"/>
      <c r="CA8" s="1070"/>
      <c r="CB8" s="1070"/>
      <c r="CC8" s="1070"/>
      <c r="CD8" s="1070"/>
      <c r="CE8" s="1070"/>
      <c r="CF8" s="1070"/>
      <c r="CG8" s="1071"/>
      <c r="CH8" s="1044">
        <v>8</v>
      </c>
      <c r="CI8" s="1045"/>
      <c r="CJ8" s="1045"/>
      <c r="CK8" s="1045"/>
      <c r="CL8" s="1046"/>
      <c r="CM8" s="1044">
        <v>10</v>
      </c>
      <c r="CN8" s="1045"/>
      <c r="CO8" s="1045"/>
      <c r="CP8" s="1045"/>
      <c r="CQ8" s="1046"/>
      <c r="CR8" s="1044">
        <v>6</v>
      </c>
      <c r="CS8" s="1045"/>
      <c r="CT8" s="1045"/>
      <c r="CU8" s="1045"/>
      <c r="CV8" s="1046"/>
      <c r="CW8" s="1044" t="s">
        <v>598</v>
      </c>
      <c r="CX8" s="1045"/>
      <c r="CY8" s="1045"/>
      <c r="CZ8" s="1045"/>
      <c r="DA8" s="1046"/>
      <c r="DB8" s="1044" t="s">
        <v>598</v>
      </c>
      <c r="DC8" s="1045"/>
      <c r="DD8" s="1045"/>
      <c r="DE8" s="1045"/>
      <c r="DF8" s="1046"/>
      <c r="DG8" s="1044" t="s">
        <v>598</v>
      </c>
      <c r="DH8" s="1045"/>
      <c r="DI8" s="1045"/>
      <c r="DJ8" s="1045"/>
      <c r="DK8" s="1046"/>
      <c r="DL8" s="1044" t="s">
        <v>598</v>
      </c>
      <c r="DM8" s="1045"/>
      <c r="DN8" s="1045"/>
      <c r="DO8" s="1045"/>
      <c r="DP8" s="1046"/>
      <c r="DQ8" s="1044" t="s">
        <v>598</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596</v>
      </c>
      <c r="BT9" s="1070"/>
      <c r="BU9" s="1070"/>
      <c r="BV9" s="1070"/>
      <c r="BW9" s="1070"/>
      <c r="BX9" s="1070"/>
      <c r="BY9" s="1070"/>
      <c r="BZ9" s="1070"/>
      <c r="CA9" s="1070"/>
      <c r="CB9" s="1070"/>
      <c r="CC9" s="1070"/>
      <c r="CD9" s="1070"/>
      <c r="CE9" s="1070"/>
      <c r="CF9" s="1070"/>
      <c r="CG9" s="1071"/>
      <c r="CH9" s="1044">
        <v>-6</v>
      </c>
      <c r="CI9" s="1045"/>
      <c r="CJ9" s="1045"/>
      <c r="CK9" s="1045"/>
      <c r="CL9" s="1046"/>
      <c r="CM9" s="1044">
        <v>687</v>
      </c>
      <c r="CN9" s="1045"/>
      <c r="CO9" s="1045"/>
      <c r="CP9" s="1045"/>
      <c r="CQ9" s="1046"/>
      <c r="CR9" s="1044">
        <v>500</v>
      </c>
      <c r="CS9" s="1045"/>
      <c r="CT9" s="1045"/>
      <c r="CU9" s="1045"/>
      <c r="CV9" s="1046"/>
      <c r="CW9" s="1044">
        <v>93</v>
      </c>
      <c r="CX9" s="1045"/>
      <c r="CY9" s="1045"/>
      <c r="CZ9" s="1045"/>
      <c r="DA9" s="1046"/>
      <c r="DB9" s="1044" t="s">
        <v>598</v>
      </c>
      <c r="DC9" s="1045"/>
      <c r="DD9" s="1045"/>
      <c r="DE9" s="1045"/>
      <c r="DF9" s="1046"/>
      <c r="DG9" s="1044" t="s">
        <v>598</v>
      </c>
      <c r="DH9" s="1045"/>
      <c r="DI9" s="1045"/>
      <c r="DJ9" s="1045"/>
      <c r="DK9" s="1046"/>
      <c r="DL9" s="1044" t="s">
        <v>598</v>
      </c>
      <c r="DM9" s="1045"/>
      <c r="DN9" s="1045"/>
      <c r="DO9" s="1045"/>
      <c r="DP9" s="1046"/>
      <c r="DQ9" s="1044" t="s">
        <v>598</v>
      </c>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597</v>
      </c>
      <c r="BT10" s="1070"/>
      <c r="BU10" s="1070"/>
      <c r="BV10" s="1070"/>
      <c r="BW10" s="1070"/>
      <c r="BX10" s="1070"/>
      <c r="BY10" s="1070"/>
      <c r="BZ10" s="1070"/>
      <c r="CA10" s="1070"/>
      <c r="CB10" s="1070"/>
      <c r="CC10" s="1070"/>
      <c r="CD10" s="1070"/>
      <c r="CE10" s="1070"/>
      <c r="CF10" s="1070"/>
      <c r="CG10" s="1071"/>
      <c r="CH10" s="1044">
        <v>1</v>
      </c>
      <c r="CI10" s="1045"/>
      <c r="CJ10" s="1045"/>
      <c r="CK10" s="1045"/>
      <c r="CL10" s="1046"/>
      <c r="CM10" s="1044">
        <v>7</v>
      </c>
      <c r="CN10" s="1045"/>
      <c r="CO10" s="1045"/>
      <c r="CP10" s="1045"/>
      <c r="CQ10" s="1046"/>
      <c r="CR10" s="1044">
        <v>2</v>
      </c>
      <c r="CS10" s="1045"/>
      <c r="CT10" s="1045"/>
      <c r="CU10" s="1045"/>
      <c r="CV10" s="1046"/>
      <c r="CW10" s="1044">
        <v>10</v>
      </c>
      <c r="CX10" s="1045"/>
      <c r="CY10" s="1045"/>
      <c r="CZ10" s="1045"/>
      <c r="DA10" s="1046"/>
      <c r="DB10" s="1044" t="s">
        <v>598</v>
      </c>
      <c r="DC10" s="1045"/>
      <c r="DD10" s="1045"/>
      <c r="DE10" s="1045"/>
      <c r="DF10" s="1046"/>
      <c r="DG10" s="1044" t="s">
        <v>598</v>
      </c>
      <c r="DH10" s="1045"/>
      <c r="DI10" s="1045"/>
      <c r="DJ10" s="1045"/>
      <c r="DK10" s="1046"/>
      <c r="DL10" s="1044" t="s">
        <v>598</v>
      </c>
      <c r="DM10" s="1045"/>
      <c r="DN10" s="1045"/>
      <c r="DO10" s="1045"/>
      <c r="DP10" s="1046"/>
      <c r="DQ10" s="1044" t="s">
        <v>598</v>
      </c>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392</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393</v>
      </c>
      <c r="B23" s="999" t="s">
        <v>394</v>
      </c>
      <c r="C23" s="1000"/>
      <c r="D23" s="1000"/>
      <c r="E23" s="1000"/>
      <c r="F23" s="1000"/>
      <c r="G23" s="1000"/>
      <c r="H23" s="1000"/>
      <c r="I23" s="1000"/>
      <c r="J23" s="1000"/>
      <c r="K23" s="1000"/>
      <c r="L23" s="1000"/>
      <c r="M23" s="1000"/>
      <c r="N23" s="1000"/>
      <c r="O23" s="1000"/>
      <c r="P23" s="1001"/>
      <c r="Q23" s="1123">
        <v>92539</v>
      </c>
      <c r="R23" s="1124"/>
      <c r="S23" s="1124"/>
      <c r="T23" s="1124"/>
      <c r="U23" s="1124"/>
      <c r="V23" s="1124">
        <v>90536</v>
      </c>
      <c r="W23" s="1124"/>
      <c r="X23" s="1124"/>
      <c r="Y23" s="1124"/>
      <c r="Z23" s="1124"/>
      <c r="AA23" s="1124">
        <v>2003</v>
      </c>
      <c r="AB23" s="1124"/>
      <c r="AC23" s="1124"/>
      <c r="AD23" s="1124"/>
      <c r="AE23" s="1125"/>
      <c r="AF23" s="1126">
        <v>884</v>
      </c>
      <c r="AG23" s="1124"/>
      <c r="AH23" s="1124"/>
      <c r="AI23" s="1124"/>
      <c r="AJ23" s="1127"/>
      <c r="AK23" s="1128"/>
      <c r="AL23" s="1129"/>
      <c r="AM23" s="1129"/>
      <c r="AN23" s="1129"/>
      <c r="AO23" s="1129"/>
      <c r="AP23" s="1124">
        <v>50002</v>
      </c>
      <c r="AQ23" s="1124"/>
      <c r="AR23" s="1124"/>
      <c r="AS23" s="1124"/>
      <c r="AT23" s="1124"/>
      <c r="AU23" s="1130"/>
      <c r="AV23" s="1130"/>
      <c r="AW23" s="1130"/>
      <c r="AX23" s="1130"/>
      <c r="AY23" s="1131"/>
      <c r="AZ23" s="1120" t="s">
        <v>129</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395</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396</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374</v>
      </c>
      <c r="B26" s="1051"/>
      <c r="C26" s="1051"/>
      <c r="D26" s="1051"/>
      <c r="E26" s="1051"/>
      <c r="F26" s="1051"/>
      <c r="G26" s="1051"/>
      <c r="H26" s="1051"/>
      <c r="I26" s="1051"/>
      <c r="J26" s="1051"/>
      <c r="K26" s="1051"/>
      <c r="L26" s="1051"/>
      <c r="M26" s="1051"/>
      <c r="N26" s="1051"/>
      <c r="O26" s="1051"/>
      <c r="P26" s="1052"/>
      <c r="Q26" s="1056" t="s">
        <v>397</v>
      </c>
      <c r="R26" s="1057"/>
      <c r="S26" s="1057"/>
      <c r="T26" s="1057"/>
      <c r="U26" s="1058"/>
      <c r="V26" s="1056" t="s">
        <v>398</v>
      </c>
      <c r="W26" s="1057"/>
      <c r="X26" s="1057"/>
      <c r="Y26" s="1057"/>
      <c r="Z26" s="1058"/>
      <c r="AA26" s="1056" t="s">
        <v>399</v>
      </c>
      <c r="AB26" s="1057"/>
      <c r="AC26" s="1057"/>
      <c r="AD26" s="1057"/>
      <c r="AE26" s="1057"/>
      <c r="AF26" s="1114" t="s">
        <v>400</v>
      </c>
      <c r="AG26" s="1063"/>
      <c r="AH26" s="1063"/>
      <c r="AI26" s="1063"/>
      <c r="AJ26" s="1115"/>
      <c r="AK26" s="1057" t="s">
        <v>401</v>
      </c>
      <c r="AL26" s="1057"/>
      <c r="AM26" s="1057"/>
      <c r="AN26" s="1057"/>
      <c r="AO26" s="1058"/>
      <c r="AP26" s="1056" t="s">
        <v>402</v>
      </c>
      <c r="AQ26" s="1057"/>
      <c r="AR26" s="1057"/>
      <c r="AS26" s="1057"/>
      <c r="AT26" s="1058"/>
      <c r="AU26" s="1056" t="s">
        <v>403</v>
      </c>
      <c r="AV26" s="1057"/>
      <c r="AW26" s="1057"/>
      <c r="AX26" s="1057"/>
      <c r="AY26" s="1058"/>
      <c r="AZ26" s="1056" t="s">
        <v>404</v>
      </c>
      <c r="BA26" s="1057"/>
      <c r="BB26" s="1057"/>
      <c r="BC26" s="1057"/>
      <c r="BD26" s="1058"/>
      <c r="BE26" s="1056" t="s">
        <v>381</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405</v>
      </c>
      <c r="C28" s="1106"/>
      <c r="D28" s="1106"/>
      <c r="E28" s="1106"/>
      <c r="F28" s="1106"/>
      <c r="G28" s="1106"/>
      <c r="H28" s="1106"/>
      <c r="I28" s="1106"/>
      <c r="J28" s="1106"/>
      <c r="K28" s="1106"/>
      <c r="L28" s="1106"/>
      <c r="M28" s="1106"/>
      <c r="N28" s="1106"/>
      <c r="O28" s="1106"/>
      <c r="P28" s="1107"/>
      <c r="Q28" s="1108">
        <v>27934</v>
      </c>
      <c r="R28" s="1109"/>
      <c r="S28" s="1109"/>
      <c r="T28" s="1109"/>
      <c r="U28" s="1109"/>
      <c r="V28" s="1109">
        <v>26975</v>
      </c>
      <c r="W28" s="1109"/>
      <c r="X28" s="1109"/>
      <c r="Y28" s="1109"/>
      <c r="Z28" s="1109"/>
      <c r="AA28" s="1109">
        <v>959</v>
      </c>
      <c r="AB28" s="1109"/>
      <c r="AC28" s="1109"/>
      <c r="AD28" s="1109"/>
      <c r="AE28" s="1110"/>
      <c r="AF28" s="1111">
        <v>959</v>
      </c>
      <c r="AG28" s="1109"/>
      <c r="AH28" s="1109"/>
      <c r="AI28" s="1109"/>
      <c r="AJ28" s="1112"/>
      <c r="AK28" s="1113">
        <v>1971</v>
      </c>
      <c r="AL28" s="1101"/>
      <c r="AM28" s="1101"/>
      <c r="AN28" s="1101"/>
      <c r="AO28" s="1101"/>
      <c r="AP28" s="1101" t="s">
        <v>519</v>
      </c>
      <c r="AQ28" s="1101"/>
      <c r="AR28" s="1101"/>
      <c r="AS28" s="1101"/>
      <c r="AT28" s="1101"/>
      <c r="AU28" s="1101" t="s">
        <v>519</v>
      </c>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406</v>
      </c>
      <c r="C29" s="1093"/>
      <c r="D29" s="1093"/>
      <c r="E29" s="1093"/>
      <c r="F29" s="1093"/>
      <c r="G29" s="1093"/>
      <c r="H29" s="1093"/>
      <c r="I29" s="1093"/>
      <c r="J29" s="1093"/>
      <c r="K29" s="1093"/>
      <c r="L29" s="1093"/>
      <c r="M29" s="1093"/>
      <c r="N29" s="1093"/>
      <c r="O29" s="1093"/>
      <c r="P29" s="1094"/>
      <c r="Q29" s="1098">
        <v>18815</v>
      </c>
      <c r="R29" s="1099"/>
      <c r="S29" s="1099"/>
      <c r="T29" s="1099"/>
      <c r="U29" s="1099"/>
      <c r="V29" s="1099">
        <v>18467</v>
      </c>
      <c r="W29" s="1099"/>
      <c r="X29" s="1099"/>
      <c r="Y29" s="1099"/>
      <c r="Z29" s="1099"/>
      <c r="AA29" s="1099">
        <v>348</v>
      </c>
      <c r="AB29" s="1099"/>
      <c r="AC29" s="1099"/>
      <c r="AD29" s="1099"/>
      <c r="AE29" s="1100"/>
      <c r="AF29" s="1074">
        <v>348</v>
      </c>
      <c r="AG29" s="1075"/>
      <c r="AH29" s="1075"/>
      <c r="AI29" s="1075"/>
      <c r="AJ29" s="1076"/>
      <c r="AK29" s="1035">
        <v>2735</v>
      </c>
      <c r="AL29" s="1026"/>
      <c r="AM29" s="1026"/>
      <c r="AN29" s="1026"/>
      <c r="AO29" s="1026"/>
      <c r="AP29" s="1026" t="s">
        <v>519</v>
      </c>
      <c r="AQ29" s="1026"/>
      <c r="AR29" s="1026"/>
      <c r="AS29" s="1026"/>
      <c r="AT29" s="1026"/>
      <c r="AU29" s="1026" t="s">
        <v>519</v>
      </c>
      <c r="AV29" s="1026"/>
      <c r="AW29" s="1026"/>
      <c r="AX29" s="1026"/>
      <c r="AY29" s="1026"/>
      <c r="AZ29" s="1097"/>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407</v>
      </c>
      <c r="C30" s="1093"/>
      <c r="D30" s="1093"/>
      <c r="E30" s="1093"/>
      <c r="F30" s="1093"/>
      <c r="G30" s="1093"/>
      <c r="H30" s="1093"/>
      <c r="I30" s="1093"/>
      <c r="J30" s="1093"/>
      <c r="K30" s="1093"/>
      <c r="L30" s="1093"/>
      <c r="M30" s="1093"/>
      <c r="N30" s="1093"/>
      <c r="O30" s="1093"/>
      <c r="P30" s="1094"/>
      <c r="Q30" s="1098">
        <v>4106</v>
      </c>
      <c r="R30" s="1099"/>
      <c r="S30" s="1099"/>
      <c r="T30" s="1099"/>
      <c r="U30" s="1099"/>
      <c r="V30" s="1099">
        <v>3961</v>
      </c>
      <c r="W30" s="1099"/>
      <c r="X30" s="1099"/>
      <c r="Y30" s="1099"/>
      <c r="Z30" s="1099"/>
      <c r="AA30" s="1099">
        <v>145</v>
      </c>
      <c r="AB30" s="1099"/>
      <c r="AC30" s="1099"/>
      <c r="AD30" s="1099"/>
      <c r="AE30" s="1100"/>
      <c r="AF30" s="1074">
        <v>145</v>
      </c>
      <c r="AG30" s="1075"/>
      <c r="AH30" s="1075"/>
      <c r="AI30" s="1075"/>
      <c r="AJ30" s="1076"/>
      <c r="AK30" s="1035">
        <v>606</v>
      </c>
      <c r="AL30" s="1026"/>
      <c r="AM30" s="1026"/>
      <c r="AN30" s="1026"/>
      <c r="AO30" s="1026"/>
      <c r="AP30" s="1026" t="s">
        <v>519</v>
      </c>
      <c r="AQ30" s="1026"/>
      <c r="AR30" s="1026"/>
      <c r="AS30" s="1026"/>
      <c r="AT30" s="1026"/>
      <c r="AU30" s="1026" t="s">
        <v>519</v>
      </c>
      <c r="AV30" s="1026"/>
      <c r="AW30" s="1026"/>
      <c r="AX30" s="1026"/>
      <c r="AY30" s="1026"/>
      <c r="AZ30" s="1097"/>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408</v>
      </c>
      <c r="C31" s="1093"/>
      <c r="D31" s="1093"/>
      <c r="E31" s="1093"/>
      <c r="F31" s="1093"/>
      <c r="G31" s="1093"/>
      <c r="H31" s="1093"/>
      <c r="I31" s="1093"/>
      <c r="J31" s="1093"/>
      <c r="K31" s="1093"/>
      <c r="L31" s="1093"/>
      <c r="M31" s="1093"/>
      <c r="N31" s="1093"/>
      <c r="O31" s="1093"/>
      <c r="P31" s="1094"/>
      <c r="Q31" s="1098">
        <v>5486</v>
      </c>
      <c r="R31" s="1099"/>
      <c r="S31" s="1099"/>
      <c r="T31" s="1099"/>
      <c r="U31" s="1099"/>
      <c r="V31" s="1099">
        <v>4669</v>
      </c>
      <c r="W31" s="1099"/>
      <c r="X31" s="1099"/>
      <c r="Y31" s="1099"/>
      <c r="Z31" s="1099"/>
      <c r="AA31" s="1099">
        <v>816</v>
      </c>
      <c r="AB31" s="1099"/>
      <c r="AC31" s="1099"/>
      <c r="AD31" s="1099"/>
      <c r="AE31" s="1100"/>
      <c r="AF31" s="1074">
        <v>3505</v>
      </c>
      <c r="AG31" s="1075"/>
      <c r="AH31" s="1075"/>
      <c r="AI31" s="1075"/>
      <c r="AJ31" s="1076"/>
      <c r="AK31" s="1035">
        <v>19</v>
      </c>
      <c r="AL31" s="1026"/>
      <c r="AM31" s="1026"/>
      <c r="AN31" s="1026"/>
      <c r="AO31" s="1026"/>
      <c r="AP31" s="1026">
        <v>3836</v>
      </c>
      <c r="AQ31" s="1026"/>
      <c r="AR31" s="1026"/>
      <c r="AS31" s="1026"/>
      <c r="AT31" s="1026"/>
      <c r="AU31" s="1026">
        <v>65</v>
      </c>
      <c r="AV31" s="1026"/>
      <c r="AW31" s="1026"/>
      <c r="AX31" s="1026"/>
      <c r="AY31" s="1026"/>
      <c r="AZ31" s="1097"/>
      <c r="BA31" s="1097"/>
      <c r="BB31" s="1097"/>
      <c r="BC31" s="1097"/>
      <c r="BD31" s="1097"/>
      <c r="BE31" s="1087" t="s">
        <v>409</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410</v>
      </c>
      <c r="C32" s="1093"/>
      <c r="D32" s="1093"/>
      <c r="E32" s="1093"/>
      <c r="F32" s="1093"/>
      <c r="G32" s="1093"/>
      <c r="H32" s="1093"/>
      <c r="I32" s="1093"/>
      <c r="J32" s="1093"/>
      <c r="K32" s="1093"/>
      <c r="L32" s="1093"/>
      <c r="M32" s="1093"/>
      <c r="N32" s="1093"/>
      <c r="O32" s="1093"/>
      <c r="P32" s="1094"/>
      <c r="Q32" s="1098">
        <v>7094</v>
      </c>
      <c r="R32" s="1099"/>
      <c r="S32" s="1099"/>
      <c r="T32" s="1099"/>
      <c r="U32" s="1099"/>
      <c r="V32" s="1099">
        <v>5898</v>
      </c>
      <c r="W32" s="1099"/>
      <c r="X32" s="1099"/>
      <c r="Y32" s="1099"/>
      <c r="Z32" s="1099"/>
      <c r="AA32" s="1099">
        <v>1196</v>
      </c>
      <c r="AB32" s="1099"/>
      <c r="AC32" s="1099"/>
      <c r="AD32" s="1099"/>
      <c r="AE32" s="1100"/>
      <c r="AF32" s="1074">
        <v>737</v>
      </c>
      <c r="AG32" s="1075"/>
      <c r="AH32" s="1075"/>
      <c r="AI32" s="1075"/>
      <c r="AJ32" s="1076"/>
      <c r="AK32" s="1035">
        <v>1954</v>
      </c>
      <c r="AL32" s="1026"/>
      <c r="AM32" s="1026"/>
      <c r="AN32" s="1026"/>
      <c r="AO32" s="1026"/>
      <c r="AP32" s="1026">
        <v>25489</v>
      </c>
      <c r="AQ32" s="1026"/>
      <c r="AR32" s="1026"/>
      <c r="AS32" s="1026"/>
      <c r="AT32" s="1026"/>
      <c r="AU32" s="1026">
        <v>11139</v>
      </c>
      <c r="AV32" s="1026"/>
      <c r="AW32" s="1026"/>
      <c r="AX32" s="1026"/>
      <c r="AY32" s="1026"/>
      <c r="AZ32" s="1097"/>
      <c r="BA32" s="1097"/>
      <c r="BB32" s="1097"/>
      <c r="BC32" s="1097"/>
      <c r="BD32" s="1097"/>
      <c r="BE32" s="1087" t="s">
        <v>411</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412</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393</v>
      </c>
      <c r="B63" s="999" t="s">
        <v>413</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5694</v>
      </c>
      <c r="AG63" s="1014"/>
      <c r="AH63" s="1014"/>
      <c r="AI63" s="1014"/>
      <c r="AJ63" s="1085"/>
      <c r="AK63" s="1086"/>
      <c r="AL63" s="1018"/>
      <c r="AM63" s="1018"/>
      <c r="AN63" s="1018"/>
      <c r="AO63" s="1018"/>
      <c r="AP63" s="1014">
        <v>29325</v>
      </c>
      <c r="AQ63" s="1014"/>
      <c r="AR63" s="1014"/>
      <c r="AS63" s="1014"/>
      <c r="AT63" s="1014"/>
      <c r="AU63" s="1014">
        <v>11204</v>
      </c>
      <c r="AV63" s="1014"/>
      <c r="AW63" s="1014"/>
      <c r="AX63" s="1014"/>
      <c r="AY63" s="1014"/>
      <c r="AZ63" s="1080"/>
      <c r="BA63" s="1080"/>
      <c r="BB63" s="1080"/>
      <c r="BC63" s="1080"/>
      <c r="BD63" s="1080"/>
      <c r="BE63" s="1015"/>
      <c r="BF63" s="1015"/>
      <c r="BG63" s="1015"/>
      <c r="BH63" s="1015"/>
      <c r="BI63" s="1016"/>
      <c r="BJ63" s="1081" t="s">
        <v>129</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415</v>
      </c>
      <c r="B66" s="1051"/>
      <c r="C66" s="1051"/>
      <c r="D66" s="1051"/>
      <c r="E66" s="1051"/>
      <c r="F66" s="1051"/>
      <c r="G66" s="1051"/>
      <c r="H66" s="1051"/>
      <c r="I66" s="1051"/>
      <c r="J66" s="1051"/>
      <c r="K66" s="1051"/>
      <c r="L66" s="1051"/>
      <c r="M66" s="1051"/>
      <c r="N66" s="1051"/>
      <c r="O66" s="1051"/>
      <c r="P66" s="1052"/>
      <c r="Q66" s="1056" t="s">
        <v>397</v>
      </c>
      <c r="R66" s="1057"/>
      <c r="S66" s="1057"/>
      <c r="T66" s="1057"/>
      <c r="U66" s="1058"/>
      <c r="V66" s="1056" t="s">
        <v>398</v>
      </c>
      <c r="W66" s="1057"/>
      <c r="X66" s="1057"/>
      <c r="Y66" s="1057"/>
      <c r="Z66" s="1058"/>
      <c r="AA66" s="1056" t="s">
        <v>399</v>
      </c>
      <c r="AB66" s="1057"/>
      <c r="AC66" s="1057"/>
      <c r="AD66" s="1057"/>
      <c r="AE66" s="1058"/>
      <c r="AF66" s="1062" t="s">
        <v>400</v>
      </c>
      <c r="AG66" s="1063"/>
      <c r="AH66" s="1063"/>
      <c r="AI66" s="1063"/>
      <c r="AJ66" s="1064"/>
      <c r="AK66" s="1056" t="s">
        <v>416</v>
      </c>
      <c r="AL66" s="1051"/>
      <c r="AM66" s="1051"/>
      <c r="AN66" s="1051"/>
      <c r="AO66" s="1052"/>
      <c r="AP66" s="1056" t="s">
        <v>402</v>
      </c>
      <c r="AQ66" s="1057"/>
      <c r="AR66" s="1057"/>
      <c r="AS66" s="1057"/>
      <c r="AT66" s="1058"/>
      <c r="AU66" s="1056" t="s">
        <v>417</v>
      </c>
      <c r="AV66" s="1057"/>
      <c r="AW66" s="1057"/>
      <c r="AX66" s="1057"/>
      <c r="AY66" s="1058"/>
      <c r="AZ66" s="1056" t="s">
        <v>381</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582</v>
      </c>
      <c r="C68" s="1041"/>
      <c r="D68" s="1041"/>
      <c r="E68" s="1041"/>
      <c r="F68" s="1041"/>
      <c r="G68" s="1041"/>
      <c r="H68" s="1041"/>
      <c r="I68" s="1041"/>
      <c r="J68" s="1041"/>
      <c r="K68" s="1041"/>
      <c r="L68" s="1041"/>
      <c r="M68" s="1041"/>
      <c r="N68" s="1041"/>
      <c r="O68" s="1041"/>
      <c r="P68" s="1042"/>
      <c r="Q68" s="1043">
        <v>56357</v>
      </c>
      <c r="R68" s="1037"/>
      <c r="S68" s="1037"/>
      <c r="T68" s="1037"/>
      <c r="U68" s="1037"/>
      <c r="V68" s="1037">
        <v>53134</v>
      </c>
      <c r="W68" s="1037"/>
      <c r="X68" s="1037"/>
      <c r="Y68" s="1037"/>
      <c r="Z68" s="1037"/>
      <c r="AA68" s="1037">
        <v>3222</v>
      </c>
      <c r="AB68" s="1037"/>
      <c r="AC68" s="1037"/>
      <c r="AD68" s="1037"/>
      <c r="AE68" s="1037"/>
      <c r="AF68" s="1037">
        <v>10421</v>
      </c>
      <c r="AG68" s="1037"/>
      <c r="AH68" s="1037"/>
      <c r="AI68" s="1037"/>
      <c r="AJ68" s="1037"/>
      <c r="AK68" s="1037" t="s">
        <v>519</v>
      </c>
      <c r="AL68" s="1037"/>
      <c r="AM68" s="1037"/>
      <c r="AN68" s="1037"/>
      <c r="AO68" s="1037"/>
      <c r="AP68" s="1037" t="s">
        <v>519</v>
      </c>
      <c r="AQ68" s="1037"/>
      <c r="AR68" s="1037"/>
      <c r="AS68" s="1037"/>
      <c r="AT68" s="1037"/>
      <c r="AU68" s="1037" t="s">
        <v>519</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583</v>
      </c>
      <c r="C69" s="1030"/>
      <c r="D69" s="1030"/>
      <c r="E69" s="1030"/>
      <c r="F69" s="1030"/>
      <c r="G69" s="1030"/>
      <c r="H69" s="1030"/>
      <c r="I69" s="1030"/>
      <c r="J69" s="1030"/>
      <c r="K69" s="1030"/>
      <c r="L69" s="1030"/>
      <c r="M69" s="1030"/>
      <c r="N69" s="1030"/>
      <c r="O69" s="1030"/>
      <c r="P69" s="1031"/>
      <c r="Q69" s="1032">
        <v>125</v>
      </c>
      <c r="R69" s="1026"/>
      <c r="S69" s="1026"/>
      <c r="T69" s="1026"/>
      <c r="U69" s="1026"/>
      <c r="V69" s="1026">
        <v>122</v>
      </c>
      <c r="W69" s="1026"/>
      <c r="X69" s="1026"/>
      <c r="Y69" s="1026"/>
      <c r="Z69" s="1026"/>
      <c r="AA69" s="1026">
        <v>2</v>
      </c>
      <c r="AB69" s="1026"/>
      <c r="AC69" s="1026"/>
      <c r="AD69" s="1026"/>
      <c r="AE69" s="1026"/>
      <c r="AF69" s="1026">
        <v>2</v>
      </c>
      <c r="AG69" s="1026"/>
      <c r="AH69" s="1026"/>
      <c r="AI69" s="1026"/>
      <c r="AJ69" s="1026"/>
      <c r="AK69" s="1026" t="s">
        <v>519</v>
      </c>
      <c r="AL69" s="1026"/>
      <c r="AM69" s="1026"/>
      <c r="AN69" s="1026"/>
      <c r="AO69" s="1026"/>
      <c r="AP69" s="1026" t="s">
        <v>519</v>
      </c>
      <c r="AQ69" s="1026"/>
      <c r="AR69" s="1026"/>
      <c r="AS69" s="1026"/>
      <c r="AT69" s="1026"/>
      <c r="AU69" s="1026" t="s">
        <v>519</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584</v>
      </c>
      <c r="C70" s="1030"/>
      <c r="D70" s="1030"/>
      <c r="E70" s="1030"/>
      <c r="F70" s="1030"/>
      <c r="G70" s="1030"/>
      <c r="H70" s="1030"/>
      <c r="I70" s="1030"/>
      <c r="J70" s="1030"/>
      <c r="K70" s="1030"/>
      <c r="L70" s="1030"/>
      <c r="M70" s="1030"/>
      <c r="N70" s="1030"/>
      <c r="O70" s="1030"/>
      <c r="P70" s="1031"/>
      <c r="Q70" s="1032">
        <v>203</v>
      </c>
      <c r="R70" s="1026"/>
      <c r="S70" s="1026"/>
      <c r="T70" s="1026"/>
      <c r="U70" s="1026"/>
      <c r="V70" s="1026">
        <v>189</v>
      </c>
      <c r="W70" s="1026"/>
      <c r="X70" s="1026"/>
      <c r="Y70" s="1026"/>
      <c r="Z70" s="1026"/>
      <c r="AA70" s="1026">
        <v>14</v>
      </c>
      <c r="AB70" s="1026"/>
      <c r="AC70" s="1026"/>
      <c r="AD70" s="1026"/>
      <c r="AE70" s="1026"/>
      <c r="AF70" s="1026">
        <v>14</v>
      </c>
      <c r="AG70" s="1026"/>
      <c r="AH70" s="1026"/>
      <c r="AI70" s="1026"/>
      <c r="AJ70" s="1026"/>
      <c r="AK70" s="1026" t="s">
        <v>519</v>
      </c>
      <c r="AL70" s="1026"/>
      <c r="AM70" s="1026"/>
      <c r="AN70" s="1026"/>
      <c r="AO70" s="1026"/>
      <c r="AP70" s="1026" t="s">
        <v>519</v>
      </c>
      <c r="AQ70" s="1026"/>
      <c r="AR70" s="1026"/>
      <c r="AS70" s="1026"/>
      <c r="AT70" s="1026"/>
      <c r="AU70" s="1026" t="s">
        <v>519</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585</v>
      </c>
      <c r="C71" s="1030"/>
      <c r="D71" s="1030"/>
      <c r="E71" s="1030"/>
      <c r="F71" s="1030"/>
      <c r="G71" s="1030"/>
      <c r="H71" s="1030"/>
      <c r="I71" s="1030"/>
      <c r="J71" s="1030"/>
      <c r="K71" s="1030"/>
      <c r="L71" s="1030"/>
      <c r="M71" s="1030"/>
      <c r="N71" s="1030"/>
      <c r="O71" s="1030"/>
      <c r="P71" s="1031"/>
      <c r="Q71" s="1032">
        <v>1218363</v>
      </c>
      <c r="R71" s="1026"/>
      <c r="S71" s="1026"/>
      <c r="T71" s="1026"/>
      <c r="U71" s="1026"/>
      <c r="V71" s="1026">
        <v>1197433</v>
      </c>
      <c r="W71" s="1026"/>
      <c r="X71" s="1026"/>
      <c r="Y71" s="1026"/>
      <c r="Z71" s="1026"/>
      <c r="AA71" s="1026">
        <v>20930</v>
      </c>
      <c r="AB71" s="1026"/>
      <c r="AC71" s="1026"/>
      <c r="AD71" s="1026"/>
      <c r="AE71" s="1026"/>
      <c r="AF71" s="1026">
        <v>20930</v>
      </c>
      <c r="AG71" s="1026"/>
      <c r="AH71" s="1026"/>
      <c r="AI71" s="1026"/>
      <c r="AJ71" s="1026"/>
      <c r="AK71" s="1026">
        <v>7055</v>
      </c>
      <c r="AL71" s="1026"/>
      <c r="AM71" s="1026"/>
      <c r="AN71" s="1026"/>
      <c r="AO71" s="1026"/>
      <c r="AP71" s="1026" t="s">
        <v>519</v>
      </c>
      <c r="AQ71" s="1026"/>
      <c r="AR71" s="1026"/>
      <c r="AS71" s="1026"/>
      <c r="AT71" s="1026"/>
      <c r="AU71" s="1026" t="s">
        <v>519</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586</v>
      </c>
      <c r="C72" s="1030"/>
      <c r="D72" s="1030"/>
      <c r="E72" s="1030"/>
      <c r="F72" s="1030"/>
      <c r="G72" s="1030"/>
      <c r="H72" s="1030"/>
      <c r="I72" s="1030"/>
      <c r="J72" s="1030"/>
      <c r="K72" s="1030"/>
      <c r="L72" s="1030"/>
      <c r="M72" s="1030"/>
      <c r="N72" s="1030"/>
      <c r="O72" s="1030"/>
      <c r="P72" s="1031"/>
      <c r="Q72" s="1032">
        <v>39402</v>
      </c>
      <c r="R72" s="1026"/>
      <c r="S72" s="1026"/>
      <c r="T72" s="1026"/>
      <c r="U72" s="1026"/>
      <c r="V72" s="1026">
        <v>34057</v>
      </c>
      <c r="W72" s="1026"/>
      <c r="X72" s="1026"/>
      <c r="Y72" s="1026"/>
      <c r="Z72" s="1026"/>
      <c r="AA72" s="1026">
        <v>5344</v>
      </c>
      <c r="AB72" s="1026"/>
      <c r="AC72" s="1026"/>
      <c r="AD72" s="1026"/>
      <c r="AE72" s="1026"/>
      <c r="AF72" s="1026">
        <v>19453</v>
      </c>
      <c r="AG72" s="1026"/>
      <c r="AH72" s="1026"/>
      <c r="AI72" s="1026"/>
      <c r="AJ72" s="1026"/>
      <c r="AK72" s="1026" t="s">
        <v>519</v>
      </c>
      <c r="AL72" s="1026"/>
      <c r="AM72" s="1026"/>
      <c r="AN72" s="1026"/>
      <c r="AO72" s="1026"/>
      <c r="AP72" s="1026">
        <v>119226</v>
      </c>
      <c r="AQ72" s="1026"/>
      <c r="AR72" s="1026"/>
      <c r="AS72" s="1026"/>
      <c r="AT72" s="1026"/>
      <c r="AU72" s="1026" t="s">
        <v>519</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587</v>
      </c>
      <c r="C73" s="1030"/>
      <c r="D73" s="1030"/>
      <c r="E73" s="1030"/>
      <c r="F73" s="1030"/>
      <c r="G73" s="1030"/>
      <c r="H73" s="1030"/>
      <c r="I73" s="1030"/>
      <c r="J73" s="1030"/>
      <c r="K73" s="1030"/>
      <c r="L73" s="1030"/>
      <c r="M73" s="1030"/>
      <c r="N73" s="1030"/>
      <c r="O73" s="1030"/>
      <c r="P73" s="1031"/>
      <c r="Q73" s="1032">
        <v>7725</v>
      </c>
      <c r="R73" s="1026"/>
      <c r="S73" s="1026"/>
      <c r="T73" s="1026"/>
      <c r="U73" s="1026"/>
      <c r="V73" s="1026">
        <v>6053</v>
      </c>
      <c r="W73" s="1026"/>
      <c r="X73" s="1026"/>
      <c r="Y73" s="1026"/>
      <c r="Z73" s="1026"/>
      <c r="AA73" s="1026">
        <v>1672</v>
      </c>
      <c r="AB73" s="1026"/>
      <c r="AC73" s="1026"/>
      <c r="AD73" s="1026"/>
      <c r="AE73" s="1026"/>
      <c r="AF73" s="1026">
        <v>16867</v>
      </c>
      <c r="AG73" s="1026"/>
      <c r="AH73" s="1026"/>
      <c r="AI73" s="1026"/>
      <c r="AJ73" s="1026"/>
      <c r="AK73" s="1026" t="s">
        <v>519</v>
      </c>
      <c r="AL73" s="1026"/>
      <c r="AM73" s="1026"/>
      <c r="AN73" s="1026"/>
      <c r="AO73" s="1026"/>
      <c r="AP73" s="1026">
        <v>13994</v>
      </c>
      <c r="AQ73" s="1026"/>
      <c r="AR73" s="1026"/>
      <c r="AS73" s="1026"/>
      <c r="AT73" s="1026"/>
      <c r="AU73" s="1026" t="s">
        <v>519</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393</v>
      </c>
      <c r="B88" s="999" t="s">
        <v>418</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67687</v>
      </c>
      <c r="AG88" s="1014"/>
      <c r="AH88" s="1014"/>
      <c r="AI88" s="1014"/>
      <c r="AJ88" s="1014"/>
      <c r="AK88" s="1018"/>
      <c r="AL88" s="1018"/>
      <c r="AM88" s="1018"/>
      <c r="AN88" s="1018"/>
      <c r="AO88" s="1018"/>
      <c r="AP88" s="1014">
        <v>133220</v>
      </c>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999" t="s">
        <v>419</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513</v>
      </c>
      <c r="CS102" s="1006"/>
      <c r="CT102" s="1006"/>
      <c r="CU102" s="1006"/>
      <c r="CV102" s="1007"/>
      <c r="CW102" s="1005">
        <v>103</v>
      </c>
      <c r="CX102" s="1006"/>
      <c r="CY102" s="1006"/>
      <c r="CZ102" s="1006"/>
      <c r="DA102" s="1007"/>
      <c r="DB102" s="1005">
        <v>709</v>
      </c>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420</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421</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424</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425</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426</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427</v>
      </c>
      <c r="AB109" s="949"/>
      <c r="AC109" s="949"/>
      <c r="AD109" s="949"/>
      <c r="AE109" s="950"/>
      <c r="AF109" s="951" t="s">
        <v>311</v>
      </c>
      <c r="AG109" s="949"/>
      <c r="AH109" s="949"/>
      <c r="AI109" s="949"/>
      <c r="AJ109" s="950"/>
      <c r="AK109" s="951" t="s">
        <v>310</v>
      </c>
      <c r="AL109" s="949"/>
      <c r="AM109" s="949"/>
      <c r="AN109" s="949"/>
      <c r="AO109" s="950"/>
      <c r="AP109" s="951" t="s">
        <v>428</v>
      </c>
      <c r="AQ109" s="949"/>
      <c r="AR109" s="949"/>
      <c r="AS109" s="949"/>
      <c r="AT109" s="980"/>
      <c r="AU109" s="948" t="s">
        <v>426</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427</v>
      </c>
      <c r="BR109" s="949"/>
      <c r="BS109" s="949"/>
      <c r="BT109" s="949"/>
      <c r="BU109" s="950"/>
      <c r="BV109" s="951" t="s">
        <v>311</v>
      </c>
      <c r="BW109" s="949"/>
      <c r="BX109" s="949"/>
      <c r="BY109" s="949"/>
      <c r="BZ109" s="950"/>
      <c r="CA109" s="951" t="s">
        <v>310</v>
      </c>
      <c r="CB109" s="949"/>
      <c r="CC109" s="949"/>
      <c r="CD109" s="949"/>
      <c r="CE109" s="950"/>
      <c r="CF109" s="987" t="s">
        <v>428</v>
      </c>
      <c r="CG109" s="987"/>
      <c r="CH109" s="987"/>
      <c r="CI109" s="987"/>
      <c r="CJ109" s="987"/>
      <c r="CK109" s="951" t="s">
        <v>429</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427</v>
      </c>
      <c r="DH109" s="949"/>
      <c r="DI109" s="949"/>
      <c r="DJ109" s="949"/>
      <c r="DK109" s="950"/>
      <c r="DL109" s="951" t="s">
        <v>311</v>
      </c>
      <c r="DM109" s="949"/>
      <c r="DN109" s="949"/>
      <c r="DO109" s="949"/>
      <c r="DP109" s="950"/>
      <c r="DQ109" s="951" t="s">
        <v>310</v>
      </c>
      <c r="DR109" s="949"/>
      <c r="DS109" s="949"/>
      <c r="DT109" s="949"/>
      <c r="DU109" s="950"/>
      <c r="DV109" s="951" t="s">
        <v>428</v>
      </c>
      <c r="DW109" s="949"/>
      <c r="DX109" s="949"/>
      <c r="DY109" s="949"/>
      <c r="DZ109" s="980"/>
    </row>
    <row r="110" spans="1:131" s="247" customFormat="1" ht="26.25" customHeight="1" x14ac:dyDescent="0.15">
      <c r="A110" s="851" t="s">
        <v>430</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4860615</v>
      </c>
      <c r="AB110" s="942"/>
      <c r="AC110" s="942"/>
      <c r="AD110" s="942"/>
      <c r="AE110" s="943"/>
      <c r="AF110" s="944">
        <v>5048367</v>
      </c>
      <c r="AG110" s="942"/>
      <c r="AH110" s="942"/>
      <c r="AI110" s="942"/>
      <c r="AJ110" s="943"/>
      <c r="AK110" s="944">
        <v>5106764</v>
      </c>
      <c r="AL110" s="942"/>
      <c r="AM110" s="942"/>
      <c r="AN110" s="942"/>
      <c r="AO110" s="943"/>
      <c r="AP110" s="945">
        <v>10.9</v>
      </c>
      <c r="AQ110" s="946"/>
      <c r="AR110" s="946"/>
      <c r="AS110" s="946"/>
      <c r="AT110" s="947"/>
      <c r="AU110" s="981" t="s">
        <v>73</v>
      </c>
      <c r="AV110" s="982"/>
      <c r="AW110" s="982"/>
      <c r="AX110" s="982"/>
      <c r="AY110" s="982"/>
      <c r="AZ110" s="907" t="s">
        <v>431</v>
      </c>
      <c r="BA110" s="852"/>
      <c r="BB110" s="852"/>
      <c r="BC110" s="852"/>
      <c r="BD110" s="852"/>
      <c r="BE110" s="852"/>
      <c r="BF110" s="852"/>
      <c r="BG110" s="852"/>
      <c r="BH110" s="852"/>
      <c r="BI110" s="852"/>
      <c r="BJ110" s="852"/>
      <c r="BK110" s="852"/>
      <c r="BL110" s="852"/>
      <c r="BM110" s="852"/>
      <c r="BN110" s="852"/>
      <c r="BO110" s="852"/>
      <c r="BP110" s="853"/>
      <c r="BQ110" s="908">
        <v>53655240</v>
      </c>
      <c r="BR110" s="889"/>
      <c r="BS110" s="889"/>
      <c r="BT110" s="889"/>
      <c r="BU110" s="889"/>
      <c r="BV110" s="889">
        <v>50828681</v>
      </c>
      <c r="BW110" s="889"/>
      <c r="BX110" s="889"/>
      <c r="BY110" s="889"/>
      <c r="BZ110" s="889"/>
      <c r="CA110" s="889">
        <v>50002023</v>
      </c>
      <c r="CB110" s="889"/>
      <c r="CC110" s="889"/>
      <c r="CD110" s="889"/>
      <c r="CE110" s="889"/>
      <c r="CF110" s="913">
        <v>106.6</v>
      </c>
      <c r="CG110" s="914"/>
      <c r="CH110" s="914"/>
      <c r="CI110" s="914"/>
      <c r="CJ110" s="914"/>
      <c r="CK110" s="977" t="s">
        <v>432</v>
      </c>
      <c r="CL110" s="863"/>
      <c r="CM110" s="938" t="s">
        <v>433</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129</v>
      </c>
      <c r="DH110" s="889"/>
      <c r="DI110" s="889"/>
      <c r="DJ110" s="889"/>
      <c r="DK110" s="889"/>
      <c r="DL110" s="889" t="s">
        <v>434</v>
      </c>
      <c r="DM110" s="889"/>
      <c r="DN110" s="889"/>
      <c r="DO110" s="889"/>
      <c r="DP110" s="889"/>
      <c r="DQ110" s="889" t="s">
        <v>129</v>
      </c>
      <c r="DR110" s="889"/>
      <c r="DS110" s="889"/>
      <c r="DT110" s="889"/>
      <c r="DU110" s="889"/>
      <c r="DV110" s="890" t="s">
        <v>129</v>
      </c>
      <c r="DW110" s="890"/>
      <c r="DX110" s="890"/>
      <c r="DY110" s="890"/>
      <c r="DZ110" s="891"/>
    </row>
    <row r="111" spans="1:131" s="247" customFormat="1" ht="26.25" customHeight="1" x14ac:dyDescent="0.15">
      <c r="A111" s="818" t="s">
        <v>435</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436</v>
      </c>
      <c r="AB111" s="970"/>
      <c r="AC111" s="970"/>
      <c r="AD111" s="970"/>
      <c r="AE111" s="971"/>
      <c r="AF111" s="972" t="s">
        <v>436</v>
      </c>
      <c r="AG111" s="970"/>
      <c r="AH111" s="970"/>
      <c r="AI111" s="970"/>
      <c r="AJ111" s="971"/>
      <c r="AK111" s="972" t="s">
        <v>436</v>
      </c>
      <c r="AL111" s="970"/>
      <c r="AM111" s="970"/>
      <c r="AN111" s="970"/>
      <c r="AO111" s="971"/>
      <c r="AP111" s="973" t="s">
        <v>436</v>
      </c>
      <c r="AQ111" s="974"/>
      <c r="AR111" s="974"/>
      <c r="AS111" s="974"/>
      <c r="AT111" s="975"/>
      <c r="AU111" s="983"/>
      <c r="AV111" s="984"/>
      <c r="AW111" s="984"/>
      <c r="AX111" s="984"/>
      <c r="AY111" s="984"/>
      <c r="AZ111" s="859" t="s">
        <v>437</v>
      </c>
      <c r="BA111" s="794"/>
      <c r="BB111" s="794"/>
      <c r="BC111" s="794"/>
      <c r="BD111" s="794"/>
      <c r="BE111" s="794"/>
      <c r="BF111" s="794"/>
      <c r="BG111" s="794"/>
      <c r="BH111" s="794"/>
      <c r="BI111" s="794"/>
      <c r="BJ111" s="794"/>
      <c r="BK111" s="794"/>
      <c r="BL111" s="794"/>
      <c r="BM111" s="794"/>
      <c r="BN111" s="794"/>
      <c r="BO111" s="794"/>
      <c r="BP111" s="795"/>
      <c r="BQ111" s="860">
        <v>1876138</v>
      </c>
      <c r="BR111" s="861"/>
      <c r="BS111" s="861"/>
      <c r="BT111" s="861"/>
      <c r="BU111" s="861"/>
      <c r="BV111" s="861">
        <v>1569996</v>
      </c>
      <c r="BW111" s="861"/>
      <c r="BX111" s="861"/>
      <c r="BY111" s="861"/>
      <c r="BZ111" s="861"/>
      <c r="CA111" s="861">
        <v>1611936</v>
      </c>
      <c r="CB111" s="861"/>
      <c r="CC111" s="861"/>
      <c r="CD111" s="861"/>
      <c r="CE111" s="861"/>
      <c r="CF111" s="922">
        <v>3.4</v>
      </c>
      <c r="CG111" s="923"/>
      <c r="CH111" s="923"/>
      <c r="CI111" s="923"/>
      <c r="CJ111" s="923"/>
      <c r="CK111" s="978"/>
      <c r="CL111" s="865"/>
      <c r="CM111" s="868" t="s">
        <v>438</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v>1010064</v>
      </c>
      <c r="DH111" s="861"/>
      <c r="DI111" s="861"/>
      <c r="DJ111" s="861"/>
      <c r="DK111" s="861"/>
      <c r="DL111" s="861">
        <v>910724</v>
      </c>
      <c r="DM111" s="861"/>
      <c r="DN111" s="861"/>
      <c r="DO111" s="861"/>
      <c r="DP111" s="861"/>
      <c r="DQ111" s="861">
        <v>811330</v>
      </c>
      <c r="DR111" s="861"/>
      <c r="DS111" s="861"/>
      <c r="DT111" s="861"/>
      <c r="DU111" s="861"/>
      <c r="DV111" s="838">
        <v>1.7</v>
      </c>
      <c r="DW111" s="838"/>
      <c r="DX111" s="838"/>
      <c r="DY111" s="838"/>
      <c r="DZ111" s="839"/>
    </row>
    <row r="112" spans="1:131" s="247" customFormat="1" ht="26.25" customHeight="1" x14ac:dyDescent="0.15">
      <c r="A112" s="963" t="s">
        <v>439</v>
      </c>
      <c r="B112" s="964"/>
      <c r="C112" s="794" t="s">
        <v>440</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129</v>
      </c>
      <c r="AB112" s="824"/>
      <c r="AC112" s="824"/>
      <c r="AD112" s="824"/>
      <c r="AE112" s="825"/>
      <c r="AF112" s="826" t="s">
        <v>129</v>
      </c>
      <c r="AG112" s="824"/>
      <c r="AH112" s="824"/>
      <c r="AI112" s="824"/>
      <c r="AJ112" s="825"/>
      <c r="AK112" s="826" t="s">
        <v>129</v>
      </c>
      <c r="AL112" s="824"/>
      <c r="AM112" s="824"/>
      <c r="AN112" s="824"/>
      <c r="AO112" s="825"/>
      <c r="AP112" s="871" t="s">
        <v>129</v>
      </c>
      <c r="AQ112" s="872"/>
      <c r="AR112" s="872"/>
      <c r="AS112" s="872"/>
      <c r="AT112" s="873"/>
      <c r="AU112" s="983"/>
      <c r="AV112" s="984"/>
      <c r="AW112" s="984"/>
      <c r="AX112" s="984"/>
      <c r="AY112" s="984"/>
      <c r="AZ112" s="859" t="s">
        <v>441</v>
      </c>
      <c r="BA112" s="794"/>
      <c r="BB112" s="794"/>
      <c r="BC112" s="794"/>
      <c r="BD112" s="794"/>
      <c r="BE112" s="794"/>
      <c r="BF112" s="794"/>
      <c r="BG112" s="794"/>
      <c r="BH112" s="794"/>
      <c r="BI112" s="794"/>
      <c r="BJ112" s="794"/>
      <c r="BK112" s="794"/>
      <c r="BL112" s="794"/>
      <c r="BM112" s="794"/>
      <c r="BN112" s="794"/>
      <c r="BO112" s="794"/>
      <c r="BP112" s="795"/>
      <c r="BQ112" s="860">
        <v>14526618</v>
      </c>
      <c r="BR112" s="861"/>
      <c r="BS112" s="861"/>
      <c r="BT112" s="861"/>
      <c r="BU112" s="861"/>
      <c r="BV112" s="861">
        <v>12775016</v>
      </c>
      <c r="BW112" s="861"/>
      <c r="BX112" s="861"/>
      <c r="BY112" s="861"/>
      <c r="BZ112" s="861"/>
      <c r="CA112" s="861">
        <v>11203878</v>
      </c>
      <c r="CB112" s="861"/>
      <c r="CC112" s="861"/>
      <c r="CD112" s="861"/>
      <c r="CE112" s="861"/>
      <c r="CF112" s="922">
        <v>23.9</v>
      </c>
      <c r="CG112" s="923"/>
      <c r="CH112" s="923"/>
      <c r="CI112" s="923"/>
      <c r="CJ112" s="923"/>
      <c r="CK112" s="978"/>
      <c r="CL112" s="865"/>
      <c r="CM112" s="868" t="s">
        <v>442</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129</v>
      </c>
      <c r="DH112" s="861"/>
      <c r="DI112" s="861"/>
      <c r="DJ112" s="861"/>
      <c r="DK112" s="861"/>
      <c r="DL112" s="861" t="s">
        <v>129</v>
      </c>
      <c r="DM112" s="861"/>
      <c r="DN112" s="861"/>
      <c r="DO112" s="861"/>
      <c r="DP112" s="861"/>
      <c r="DQ112" s="861" t="s">
        <v>129</v>
      </c>
      <c r="DR112" s="861"/>
      <c r="DS112" s="861"/>
      <c r="DT112" s="861"/>
      <c r="DU112" s="861"/>
      <c r="DV112" s="838" t="s">
        <v>129</v>
      </c>
      <c r="DW112" s="838"/>
      <c r="DX112" s="838"/>
      <c r="DY112" s="838"/>
      <c r="DZ112" s="839"/>
    </row>
    <row r="113" spans="1:130" s="247" customFormat="1" ht="26.25" customHeight="1" x14ac:dyDescent="0.15">
      <c r="A113" s="965"/>
      <c r="B113" s="966"/>
      <c r="C113" s="794" t="s">
        <v>443</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1977354</v>
      </c>
      <c r="AB113" s="970"/>
      <c r="AC113" s="970"/>
      <c r="AD113" s="970"/>
      <c r="AE113" s="971"/>
      <c r="AF113" s="972">
        <v>1552312</v>
      </c>
      <c r="AG113" s="970"/>
      <c r="AH113" s="970"/>
      <c r="AI113" s="970"/>
      <c r="AJ113" s="971"/>
      <c r="AK113" s="972">
        <v>1386432</v>
      </c>
      <c r="AL113" s="970"/>
      <c r="AM113" s="970"/>
      <c r="AN113" s="970"/>
      <c r="AO113" s="971"/>
      <c r="AP113" s="973">
        <v>3</v>
      </c>
      <c r="AQ113" s="974"/>
      <c r="AR113" s="974"/>
      <c r="AS113" s="974"/>
      <c r="AT113" s="975"/>
      <c r="AU113" s="983"/>
      <c r="AV113" s="984"/>
      <c r="AW113" s="984"/>
      <c r="AX113" s="984"/>
      <c r="AY113" s="984"/>
      <c r="AZ113" s="859" t="s">
        <v>444</v>
      </c>
      <c r="BA113" s="794"/>
      <c r="BB113" s="794"/>
      <c r="BC113" s="794"/>
      <c r="BD113" s="794"/>
      <c r="BE113" s="794"/>
      <c r="BF113" s="794"/>
      <c r="BG113" s="794"/>
      <c r="BH113" s="794"/>
      <c r="BI113" s="794"/>
      <c r="BJ113" s="794"/>
      <c r="BK113" s="794"/>
      <c r="BL113" s="794"/>
      <c r="BM113" s="794"/>
      <c r="BN113" s="794"/>
      <c r="BO113" s="794"/>
      <c r="BP113" s="795"/>
      <c r="BQ113" s="860" t="s">
        <v>129</v>
      </c>
      <c r="BR113" s="861"/>
      <c r="BS113" s="861"/>
      <c r="BT113" s="861"/>
      <c r="BU113" s="861"/>
      <c r="BV113" s="861" t="s">
        <v>129</v>
      </c>
      <c r="BW113" s="861"/>
      <c r="BX113" s="861"/>
      <c r="BY113" s="861"/>
      <c r="BZ113" s="861"/>
      <c r="CA113" s="861" t="s">
        <v>129</v>
      </c>
      <c r="CB113" s="861"/>
      <c r="CC113" s="861"/>
      <c r="CD113" s="861"/>
      <c r="CE113" s="861"/>
      <c r="CF113" s="922" t="s">
        <v>129</v>
      </c>
      <c r="CG113" s="923"/>
      <c r="CH113" s="923"/>
      <c r="CI113" s="923"/>
      <c r="CJ113" s="923"/>
      <c r="CK113" s="978"/>
      <c r="CL113" s="865"/>
      <c r="CM113" s="868" t="s">
        <v>445</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129</v>
      </c>
      <c r="DH113" s="824"/>
      <c r="DI113" s="824"/>
      <c r="DJ113" s="824"/>
      <c r="DK113" s="825"/>
      <c r="DL113" s="826" t="s">
        <v>129</v>
      </c>
      <c r="DM113" s="824"/>
      <c r="DN113" s="824"/>
      <c r="DO113" s="824"/>
      <c r="DP113" s="825"/>
      <c r="DQ113" s="826" t="s">
        <v>129</v>
      </c>
      <c r="DR113" s="824"/>
      <c r="DS113" s="824"/>
      <c r="DT113" s="824"/>
      <c r="DU113" s="825"/>
      <c r="DV113" s="871" t="s">
        <v>129</v>
      </c>
      <c r="DW113" s="872"/>
      <c r="DX113" s="872"/>
      <c r="DY113" s="872"/>
      <c r="DZ113" s="873"/>
    </row>
    <row r="114" spans="1:130" s="247" customFormat="1" ht="26.25" customHeight="1" x14ac:dyDescent="0.15">
      <c r="A114" s="965"/>
      <c r="B114" s="966"/>
      <c r="C114" s="794" t="s">
        <v>446</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129</v>
      </c>
      <c r="AB114" s="824"/>
      <c r="AC114" s="824"/>
      <c r="AD114" s="824"/>
      <c r="AE114" s="825"/>
      <c r="AF114" s="826" t="s">
        <v>129</v>
      </c>
      <c r="AG114" s="824"/>
      <c r="AH114" s="824"/>
      <c r="AI114" s="824"/>
      <c r="AJ114" s="825"/>
      <c r="AK114" s="826" t="s">
        <v>129</v>
      </c>
      <c r="AL114" s="824"/>
      <c r="AM114" s="824"/>
      <c r="AN114" s="824"/>
      <c r="AO114" s="825"/>
      <c r="AP114" s="871" t="s">
        <v>129</v>
      </c>
      <c r="AQ114" s="872"/>
      <c r="AR114" s="872"/>
      <c r="AS114" s="872"/>
      <c r="AT114" s="873"/>
      <c r="AU114" s="983"/>
      <c r="AV114" s="984"/>
      <c r="AW114" s="984"/>
      <c r="AX114" s="984"/>
      <c r="AY114" s="984"/>
      <c r="AZ114" s="859" t="s">
        <v>447</v>
      </c>
      <c r="BA114" s="794"/>
      <c r="BB114" s="794"/>
      <c r="BC114" s="794"/>
      <c r="BD114" s="794"/>
      <c r="BE114" s="794"/>
      <c r="BF114" s="794"/>
      <c r="BG114" s="794"/>
      <c r="BH114" s="794"/>
      <c r="BI114" s="794"/>
      <c r="BJ114" s="794"/>
      <c r="BK114" s="794"/>
      <c r="BL114" s="794"/>
      <c r="BM114" s="794"/>
      <c r="BN114" s="794"/>
      <c r="BO114" s="794"/>
      <c r="BP114" s="795"/>
      <c r="BQ114" s="860">
        <v>10436359</v>
      </c>
      <c r="BR114" s="861"/>
      <c r="BS114" s="861"/>
      <c r="BT114" s="861"/>
      <c r="BU114" s="861"/>
      <c r="BV114" s="861">
        <v>9901163</v>
      </c>
      <c r="BW114" s="861"/>
      <c r="BX114" s="861"/>
      <c r="BY114" s="861"/>
      <c r="BZ114" s="861"/>
      <c r="CA114" s="861">
        <v>9840192</v>
      </c>
      <c r="CB114" s="861"/>
      <c r="CC114" s="861"/>
      <c r="CD114" s="861"/>
      <c r="CE114" s="861"/>
      <c r="CF114" s="922">
        <v>21</v>
      </c>
      <c r="CG114" s="923"/>
      <c r="CH114" s="923"/>
      <c r="CI114" s="923"/>
      <c r="CJ114" s="923"/>
      <c r="CK114" s="978"/>
      <c r="CL114" s="865"/>
      <c r="CM114" s="868" t="s">
        <v>448</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129</v>
      </c>
      <c r="DH114" s="824"/>
      <c r="DI114" s="824"/>
      <c r="DJ114" s="824"/>
      <c r="DK114" s="825"/>
      <c r="DL114" s="826" t="s">
        <v>129</v>
      </c>
      <c r="DM114" s="824"/>
      <c r="DN114" s="824"/>
      <c r="DO114" s="824"/>
      <c r="DP114" s="825"/>
      <c r="DQ114" s="826" t="s">
        <v>129</v>
      </c>
      <c r="DR114" s="824"/>
      <c r="DS114" s="824"/>
      <c r="DT114" s="824"/>
      <c r="DU114" s="825"/>
      <c r="DV114" s="871" t="s">
        <v>129</v>
      </c>
      <c r="DW114" s="872"/>
      <c r="DX114" s="872"/>
      <c r="DY114" s="872"/>
      <c r="DZ114" s="873"/>
    </row>
    <row r="115" spans="1:130" s="247" customFormat="1" ht="26.25" customHeight="1" x14ac:dyDescent="0.15">
      <c r="A115" s="965"/>
      <c r="B115" s="966"/>
      <c r="C115" s="794" t="s">
        <v>449</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78128</v>
      </c>
      <c r="AB115" s="970"/>
      <c r="AC115" s="970"/>
      <c r="AD115" s="970"/>
      <c r="AE115" s="971"/>
      <c r="AF115" s="972">
        <v>99341</v>
      </c>
      <c r="AG115" s="970"/>
      <c r="AH115" s="970"/>
      <c r="AI115" s="970"/>
      <c r="AJ115" s="971"/>
      <c r="AK115" s="972">
        <v>99393</v>
      </c>
      <c r="AL115" s="970"/>
      <c r="AM115" s="970"/>
      <c r="AN115" s="970"/>
      <c r="AO115" s="971"/>
      <c r="AP115" s="973">
        <v>0.2</v>
      </c>
      <c r="AQ115" s="974"/>
      <c r="AR115" s="974"/>
      <c r="AS115" s="974"/>
      <c r="AT115" s="975"/>
      <c r="AU115" s="983"/>
      <c r="AV115" s="984"/>
      <c r="AW115" s="984"/>
      <c r="AX115" s="984"/>
      <c r="AY115" s="984"/>
      <c r="AZ115" s="859" t="s">
        <v>450</v>
      </c>
      <c r="BA115" s="794"/>
      <c r="BB115" s="794"/>
      <c r="BC115" s="794"/>
      <c r="BD115" s="794"/>
      <c r="BE115" s="794"/>
      <c r="BF115" s="794"/>
      <c r="BG115" s="794"/>
      <c r="BH115" s="794"/>
      <c r="BI115" s="794"/>
      <c r="BJ115" s="794"/>
      <c r="BK115" s="794"/>
      <c r="BL115" s="794"/>
      <c r="BM115" s="794"/>
      <c r="BN115" s="794"/>
      <c r="BO115" s="794"/>
      <c r="BP115" s="795"/>
      <c r="BQ115" s="860">
        <v>53622</v>
      </c>
      <c r="BR115" s="861"/>
      <c r="BS115" s="861"/>
      <c r="BT115" s="861"/>
      <c r="BU115" s="861"/>
      <c r="BV115" s="861">
        <v>53244</v>
      </c>
      <c r="BW115" s="861"/>
      <c r="BX115" s="861"/>
      <c r="BY115" s="861"/>
      <c r="BZ115" s="861"/>
      <c r="CA115" s="861">
        <v>61547</v>
      </c>
      <c r="CB115" s="861"/>
      <c r="CC115" s="861"/>
      <c r="CD115" s="861"/>
      <c r="CE115" s="861"/>
      <c r="CF115" s="922">
        <v>0.1</v>
      </c>
      <c r="CG115" s="923"/>
      <c r="CH115" s="923"/>
      <c r="CI115" s="923"/>
      <c r="CJ115" s="923"/>
      <c r="CK115" s="978"/>
      <c r="CL115" s="865"/>
      <c r="CM115" s="859" t="s">
        <v>451</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866074</v>
      </c>
      <c r="DH115" s="824"/>
      <c r="DI115" s="824"/>
      <c r="DJ115" s="824"/>
      <c r="DK115" s="825"/>
      <c r="DL115" s="826">
        <v>659272</v>
      </c>
      <c r="DM115" s="824"/>
      <c r="DN115" s="824"/>
      <c r="DO115" s="824"/>
      <c r="DP115" s="825"/>
      <c r="DQ115" s="826">
        <v>800606</v>
      </c>
      <c r="DR115" s="824"/>
      <c r="DS115" s="824"/>
      <c r="DT115" s="824"/>
      <c r="DU115" s="825"/>
      <c r="DV115" s="871">
        <v>1.7</v>
      </c>
      <c r="DW115" s="872"/>
      <c r="DX115" s="872"/>
      <c r="DY115" s="872"/>
      <c r="DZ115" s="873"/>
    </row>
    <row r="116" spans="1:130" s="247" customFormat="1" ht="26.25" customHeight="1" x14ac:dyDescent="0.15">
      <c r="A116" s="967"/>
      <c r="B116" s="968"/>
      <c r="C116" s="927" t="s">
        <v>452</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129</v>
      </c>
      <c r="AB116" s="824"/>
      <c r="AC116" s="824"/>
      <c r="AD116" s="824"/>
      <c r="AE116" s="825"/>
      <c r="AF116" s="826" t="s">
        <v>129</v>
      </c>
      <c r="AG116" s="824"/>
      <c r="AH116" s="824"/>
      <c r="AI116" s="824"/>
      <c r="AJ116" s="825"/>
      <c r="AK116" s="826" t="s">
        <v>129</v>
      </c>
      <c r="AL116" s="824"/>
      <c r="AM116" s="824"/>
      <c r="AN116" s="824"/>
      <c r="AO116" s="825"/>
      <c r="AP116" s="871" t="s">
        <v>129</v>
      </c>
      <c r="AQ116" s="872"/>
      <c r="AR116" s="872"/>
      <c r="AS116" s="872"/>
      <c r="AT116" s="873"/>
      <c r="AU116" s="983"/>
      <c r="AV116" s="984"/>
      <c r="AW116" s="984"/>
      <c r="AX116" s="984"/>
      <c r="AY116" s="984"/>
      <c r="AZ116" s="910" t="s">
        <v>453</v>
      </c>
      <c r="BA116" s="911"/>
      <c r="BB116" s="911"/>
      <c r="BC116" s="911"/>
      <c r="BD116" s="911"/>
      <c r="BE116" s="911"/>
      <c r="BF116" s="911"/>
      <c r="BG116" s="911"/>
      <c r="BH116" s="911"/>
      <c r="BI116" s="911"/>
      <c r="BJ116" s="911"/>
      <c r="BK116" s="911"/>
      <c r="BL116" s="911"/>
      <c r="BM116" s="911"/>
      <c r="BN116" s="911"/>
      <c r="BO116" s="911"/>
      <c r="BP116" s="912"/>
      <c r="BQ116" s="860" t="s">
        <v>129</v>
      </c>
      <c r="BR116" s="861"/>
      <c r="BS116" s="861"/>
      <c r="BT116" s="861"/>
      <c r="BU116" s="861"/>
      <c r="BV116" s="861" t="s">
        <v>129</v>
      </c>
      <c r="BW116" s="861"/>
      <c r="BX116" s="861"/>
      <c r="BY116" s="861"/>
      <c r="BZ116" s="861"/>
      <c r="CA116" s="861" t="s">
        <v>129</v>
      </c>
      <c r="CB116" s="861"/>
      <c r="CC116" s="861"/>
      <c r="CD116" s="861"/>
      <c r="CE116" s="861"/>
      <c r="CF116" s="922" t="s">
        <v>129</v>
      </c>
      <c r="CG116" s="923"/>
      <c r="CH116" s="923"/>
      <c r="CI116" s="923"/>
      <c r="CJ116" s="923"/>
      <c r="CK116" s="978"/>
      <c r="CL116" s="865"/>
      <c r="CM116" s="868" t="s">
        <v>454</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129</v>
      </c>
      <c r="DH116" s="824"/>
      <c r="DI116" s="824"/>
      <c r="DJ116" s="824"/>
      <c r="DK116" s="825"/>
      <c r="DL116" s="826" t="s">
        <v>129</v>
      </c>
      <c r="DM116" s="824"/>
      <c r="DN116" s="824"/>
      <c r="DO116" s="824"/>
      <c r="DP116" s="825"/>
      <c r="DQ116" s="826" t="s">
        <v>129</v>
      </c>
      <c r="DR116" s="824"/>
      <c r="DS116" s="824"/>
      <c r="DT116" s="824"/>
      <c r="DU116" s="825"/>
      <c r="DV116" s="871" t="s">
        <v>129</v>
      </c>
      <c r="DW116" s="872"/>
      <c r="DX116" s="872"/>
      <c r="DY116" s="872"/>
      <c r="DZ116" s="873"/>
    </row>
    <row r="117" spans="1:130" s="247" customFormat="1" ht="26.25" customHeight="1" x14ac:dyDescent="0.15">
      <c r="A117" s="948" t="s">
        <v>188</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455</v>
      </c>
      <c r="Z117" s="950"/>
      <c r="AA117" s="955">
        <v>6916097</v>
      </c>
      <c r="AB117" s="956"/>
      <c r="AC117" s="956"/>
      <c r="AD117" s="956"/>
      <c r="AE117" s="957"/>
      <c r="AF117" s="958">
        <v>6700020</v>
      </c>
      <c r="AG117" s="956"/>
      <c r="AH117" s="956"/>
      <c r="AI117" s="956"/>
      <c r="AJ117" s="957"/>
      <c r="AK117" s="958">
        <v>6592589</v>
      </c>
      <c r="AL117" s="956"/>
      <c r="AM117" s="956"/>
      <c r="AN117" s="956"/>
      <c r="AO117" s="957"/>
      <c r="AP117" s="959"/>
      <c r="AQ117" s="960"/>
      <c r="AR117" s="960"/>
      <c r="AS117" s="960"/>
      <c r="AT117" s="961"/>
      <c r="AU117" s="983"/>
      <c r="AV117" s="984"/>
      <c r="AW117" s="984"/>
      <c r="AX117" s="984"/>
      <c r="AY117" s="984"/>
      <c r="AZ117" s="910" t="s">
        <v>456</v>
      </c>
      <c r="BA117" s="911"/>
      <c r="BB117" s="911"/>
      <c r="BC117" s="911"/>
      <c r="BD117" s="911"/>
      <c r="BE117" s="911"/>
      <c r="BF117" s="911"/>
      <c r="BG117" s="911"/>
      <c r="BH117" s="911"/>
      <c r="BI117" s="911"/>
      <c r="BJ117" s="911"/>
      <c r="BK117" s="911"/>
      <c r="BL117" s="911"/>
      <c r="BM117" s="911"/>
      <c r="BN117" s="911"/>
      <c r="BO117" s="911"/>
      <c r="BP117" s="912"/>
      <c r="BQ117" s="860" t="s">
        <v>457</v>
      </c>
      <c r="BR117" s="861"/>
      <c r="BS117" s="861"/>
      <c r="BT117" s="861"/>
      <c r="BU117" s="861"/>
      <c r="BV117" s="861" t="s">
        <v>129</v>
      </c>
      <c r="BW117" s="861"/>
      <c r="BX117" s="861"/>
      <c r="BY117" s="861"/>
      <c r="BZ117" s="861"/>
      <c r="CA117" s="861" t="s">
        <v>129</v>
      </c>
      <c r="CB117" s="861"/>
      <c r="CC117" s="861"/>
      <c r="CD117" s="861"/>
      <c r="CE117" s="861"/>
      <c r="CF117" s="922" t="s">
        <v>458</v>
      </c>
      <c r="CG117" s="923"/>
      <c r="CH117" s="923"/>
      <c r="CI117" s="923"/>
      <c r="CJ117" s="923"/>
      <c r="CK117" s="978"/>
      <c r="CL117" s="865"/>
      <c r="CM117" s="868" t="s">
        <v>459</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129</v>
      </c>
      <c r="DH117" s="824"/>
      <c r="DI117" s="824"/>
      <c r="DJ117" s="824"/>
      <c r="DK117" s="825"/>
      <c r="DL117" s="826" t="s">
        <v>460</v>
      </c>
      <c r="DM117" s="824"/>
      <c r="DN117" s="824"/>
      <c r="DO117" s="824"/>
      <c r="DP117" s="825"/>
      <c r="DQ117" s="826" t="s">
        <v>460</v>
      </c>
      <c r="DR117" s="824"/>
      <c r="DS117" s="824"/>
      <c r="DT117" s="824"/>
      <c r="DU117" s="825"/>
      <c r="DV117" s="871" t="s">
        <v>461</v>
      </c>
      <c r="DW117" s="872"/>
      <c r="DX117" s="872"/>
      <c r="DY117" s="872"/>
      <c r="DZ117" s="873"/>
    </row>
    <row r="118" spans="1:130" s="247" customFormat="1" ht="26.25" customHeight="1" x14ac:dyDescent="0.15">
      <c r="A118" s="948" t="s">
        <v>429</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427</v>
      </c>
      <c r="AB118" s="949"/>
      <c r="AC118" s="949"/>
      <c r="AD118" s="949"/>
      <c r="AE118" s="950"/>
      <c r="AF118" s="951" t="s">
        <v>311</v>
      </c>
      <c r="AG118" s="949"/>
      <c r="AH118" s="949"/>
      <c r="AI118" s="949"/>
      <c r="AJ118" s="950"/>
      <c r="AK118" s="951" t="s">
        <v>310</v>
      </c>
      <c r="AL118" s="949"/>
      <c r="AM118" s="949"/>
      <c r="AN118" s="949"/>
      <c r="AO118" s="950"/>
      <c r="AP118" s="952" t="s">
        <v>428</v>
      </c>
      <c r="AQ118" s="953"/>
      <c r="AR118" s="953"/>
      <c r="AS118" s="953"/>
      <c r="AT118" s="954"/>
      <c r="AU118" s="983"/>
      <c r="AV118" s="984"/>
      <c r="AW118" s="984"/>
      <c r="AX118" s="984"/>
      <c r="AY118" s="984"/>
      <c r="AZ118" s="926" t="s">
        <v>462</v>
      </c>
      <c r="BA118" s="927"/>
      <c r="BB118" s="927"/>
      <c r="BC118" s="927"/>
      <c r="BD118" s="927"/>
      <c r="BE118" s="927"/>
      <c r="BF118" s="927"/>
      <c r="BG118" s="927"/>
      <c r="BH118" s="927"/>
      <c r="BI118" s="927"/>
      <c r="BJ118" s="927"/>
      <c r="BK118" s="927"/>
      <c r="BL118" s="927"/>
      <c r="BM118" s="927"/>
      <c r="BN118" s="927"/>
      <c r="BO118" s="927"/>
      <c r="BP118" s="928"/>
      <c r="BQ118" s="929" t="s">
        <v>463</v>
      </c>
      <c r="BR118" s="892"/>
      <c r="BS118" s="892"/>
      <c r="BT118" s="892"/>
      <c r="BU118" s="892"/>
      <c r="BV118" s="892" t="s">
        <v>129</v>
      </c>
      <c r="BW118" s="892"/>
      <c r="BX118" s="892"/>
      <c r="BY118" s="892"/>
      <c r="BZ118" s="892"/>
      <c r="CA118" s="892" t="s">
        <v>464</v>
      </c>
      <c r="CB118" s="892"/>
      <c r="CC118" s="892"/>
      <c r="CD118" s="892"/>
      <c r="CE118" s="892"/>
      <c r="CF118" s="922" t="s">
        <v>129</v>
      </c>
      <c r="CG118" s="923"/>
      <c r="CH118" s="923"/>
      <c r="CI118" s="923"/>
      <c r="CJ118" s="923"/>
      <c r="CK118" s="978"/>
      <c r="CL118" s="865"/>
      <c r="CM118" s="868" t="s">
        <v>465</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460</v>
      </c>
      <c r="DH118" s="824"/>
      <c r="DI118" s="824"/>
      <c r="DJ118" s="824"/>
      <c r="DK118" s="825"/>
      <c r="DL118" s="826" t="s">
        <v>460</v>
      </c>
      <c r="DM118" s="824"/>
      <c r="DN118" s="824"/>
      <c r="DO118" s="824"/>
      <c r="DP118" s="825"/>
      <c r="DQ118" s="826" t="s">
        <v>460</v>
      </c>
      <c r="DR118" s="824"/>
      <c r="DS118" s="824"/>
      <c r="DT118" s="824"/>
      <c r="DU118" s="825"/>
      <c r="DV118" s="871" t="s">
        <v>464</v>
      </c>
      <c r="DW118" s="872"/>
      <c r="DX118" s="872"/>
      <c r="DY118" s="872"/>
      <c r="DZ118" s="873"/>
    </row>
    <row r="119" spans="1:130" s="247" customFormat="1" ht="26.25" customHeight="1" x14ac:dyDescent="0.15">
      <c r="A119" s="862" t="s">
        <v>432</v>
      </c>
      <c r="B119" s="863"/>
      <c r="C119" s="938" t="s">
        <v>433</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129</v>
      </c>
      <c r="AB119" s="942"/>
      <c r="AC119" s="942"/>
      <c r="AD119" s="942"/>
      <c r="AE119" s="943"/>
      <c r="AF119" s="944" t="s">
        <v>129</v>
      </c>
      <c r="AG119" s="942"/>
      <c r="AH119" s="942"/>
      <c r="AI119" s="942"/>
      <c r="AJ119" s="943"/>
      <c r="AK119" s="944" t="s">
        <v>466</v>
      </c>
      <c r="AL119" s="942"/>
      <c r="AM119" s="942"/>
      <c r="AN119" s="942"/>
      <c r="AO119" s="943"/>
      <c r="AP119" s="945" t="s">
        <v>129</v>
      </c>
      <c r="AQ119" s="946"/>
      <c r="AR119" s="946"/>
      <c r="AS119" s="946"/>
      <c r="AT119" s="947"/>
      <c r="AU119" s="985"/>
      <c r="AV119" s="986"/>
      <c r="AW119" s="986"/>
      <c r="AX119" s="986"/>
      <c r="AY119" s="986"/>
      <c r="AZ119" s="278" t="s">
        <v>188</v>
      </c>
      <c r="BA119" s="278"/>
      <c r="BB119" s="278"/>
      <c r="BC119" s="278"/>
      <c r="BD119" s="278"/>
      <c r="BE119" s="278"/>
      <c r="BF119" s="278"/>
      <c r="BG119" s="278"/>
      <c r="BH119" s="278"/>
      <c r="BI119" s="278"/>
      <c r="BJ119" s="278"/>
      <c r="BK119" s="278"/>
      <c r="BL119" s="278"/>
      <c r="BM119" s="278"/>
      <c r="BN119" s="278"/>
      <c r="BO119" s="924" t="s">
        <v>467</v>
      </c>
      <c r="BP119" s="925"/>
      <c r="BQ119" s="929">
        <v>80547977</v>
      </c>
      <c r="BR119" s="892"/>
      <c r="BS119" s="892"/>
      <c r="BT119" s="892"/>
      <c r="BU119" s="892"/>
      <c r="BV119" s="892">
        <v>75128100</v>
      </c>
      <c r="BW119" s="892"/>
      <c r="BX119" s="892"/>
      <c r="BY119" s="892"/>
      <c r="BZ119" s="892"/>
      <c r="CA119" s="892">
        <v>72719576</v>
      </c>
      <c r="CB119" s="892"/>
      <c r="CC119" s="892"/>
      <c r="CD119" s="892"/>
      <c r="CE119" s="892"/>
      <c r="CF119" s="790"/>
      <c r="CG119" s="791"/>
      <c r="CH119" s="791"/>
      <c r="CI119" s="791"/>
      <c r="CJ119" s="881"/>
      <c r="CK119" s="979"/>
      <c r="CL119" s="867"/>
      <c r="CM119" s="885" t="s">
        <v>468</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129</v>
      </c>
      <c r="DH119" s="807"/>
      <c r="DI119" s="807"/>
      <c r="DJ119" s="807"/>
      <c r="DK119" s="808"/>
      <c r="DL119" s="809" t="s">
        <v>463</v>
      </c>
      <c r="DM119" s="807"/>
      <c r="DN119" s="807"/>
      <c r="DO119" s="807"/>
      <c r="DP119" s="808"/>
      <c r="DQ119" s="809" t="s">
        <v>460</v>
      </c>
      <c r="DR119" s="807"/>
      <c r="DS119" s="807"/>
      <c r="DT119" s="807"/>
      <c r="DU119" s="808"/>
      <c r="DV119" s="895" t="s">
        <v>460</v>
      </c>
      <c r="DW119" s="896"/>
      <c r="DX119" s="896"/>
      <c r="DY119" s="896"/>
      <c r="DZ119" s="897"/>
    </row>
    <row r="120" spans="1:130" s="247" customFormat="1" ht="26.25" customHeight="1" x14ac:dyDescent="0.15">
      <c r="A120" s="864"/>
      <c r="B120" s="865"/>
      <c r="C120" s="868" t="s">
        <v>438</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v>78128</v>
      </c>
      <c r="AB120" s="824"/>
      <c r="AC120" s="824"/>
      <c r="AD120" s="824"/>
      <c r="AE120" s="825"/>
      <c r="AF120" s="826">
        <v>99341</v>
      </c>
      <c r="AG120" s="824"/>
      <c r="AH120" s="824"/>
      <c r="AI120" s="824"/>
      <c r="AJ120" s="825"/>
      <c r="AK120" s="826">
        <v>99393</v>
      </c>
      <c r="AL120" s="824"/>
      <c r="AM120" s="824"/>
      <c r="AN120" s="824"/>
      <c r="AO120" s="825"/>
      <c r="AP120" s="871">
        <v>0.2</v>
      </c>
      <c r="AQ120" s="872"/>
      <c r="AR120" s="872"/>
      <c r="AS120" s="872"/>
      <c r="AT120" s="873"/>
      <c r="AU120" s="930" t="s">
        <v>469</v>
      </c>
      <c r="AV120" s="931"/>
      <c r="AW120" s="931"/>
      <c r="AX120" s="931"/>
      <c r="AY120" s="932"/>
      <c r="AZ120" s="907" t="s">
        <v>470</v>
      </c>
      <c r="BA120" s="852"/>
      <c r="BB120" s="852"/>
      <c r="BC120" s="852"/>
      <c r="BD120" s="852"/>
      <c r="BE120" s="852"/>
      <c r="BF120" s="852"/>
      <c r="BG120" s="852"/>
      <c r="BH120" s="852"/>
      <c r="BI120" s="852"/>
      <c r="BJ120" s="852"/>
      <c r="BK120" s="852"/>
      <c r="BL120" s="852"/>
      <c r="BM120" s="852"/>
      <c r="BN120" s="852"/>
      <c r="BO120" s="852"/>
      <c r="BP120" s="853"/>
      <c r="BQ120" s="908">
        <v>22103163</v>
      </c>
      <c r="BR120" s="889"/>
      <c r="BS120" s="889"/>
      <c r="BT120" s="889"/>
      <c r="BU120" s="889"/>
      <c r="BV120" s="889">
        <v>22497267</v>
      </c>
      <c r="BW120" s="889"/>
      <c r="BX120" s="889"/>
      <c r="BY120" s="889"/>
      <c r="BZ120" s="889"/>
      <c r="CA120" s="889">
        <v>23659697</v>
      </c>
      <c r="CB120" s="889"/>
      <c r="CC120" s="889"/>
      <c r="CD120" s="889"/>
      <c r="CE120" s="889"/>
      <c r="CF120" s="913">
        <v>50.4</v>
      </c>
      <c r="CG120" s="914"/>
      <c r="CH120" s="914"/>
      <c r="CI120" s="914"/>
      <c r="CJ120" s="914"/>
      <c r="CK120" s="915" t="s">
        <v>471</v>
      </c>
      <c r="CL120" s="899"/>
      <c r="CM120" s="899"/>
      <c r="CN120" s="899"/>
      <c r="CO120" s="900"/>
      <c r="CP120" s="919" t="s">
        <v>410</v>
      </c>
      <c r="CQ120" s="920"/>
      <c r="CR120" s="920"/>
      <c r="CS120" s="920"/>
      <c r="CT120" s="920"/>
      <c r="CU120" s="920"/>
      <c r="CV120" s="920"/>
      <c r="CW120" s="920"/>
      <c r="CX120" s="920"/>
      <c r="CY120" s="920"/>
      <c r="CZ120" s="920"/>
      <c r="DA120" s="920"/>
      <c r="DB120" s="920"/>
      <c r="DC120" s="920"/>
      <c r="DD120" s="920"/>
      <c r="DE120" s="920"/>
      <c r="DF120" s="921"/>
      <c r="DG120" s="908">
        <v>14418232</v>
      </c>
      <c r="DH120" s="889"/>
      <c r="DI120" s="889"/>
      <c r="DJ120" s="889"/>
      <c r="DK120" s="889"/>
      <c r="DL120" s="889">
        <v>12687395</v>
      </c>
      <c r="DM120" s="889"/>
      <c r="DN120" s="889"/>
      <c r="DO120" s="889"/>
      <c r="DP120" s="889"/>
      <c r="DQ120" s="889">
        <v>11138674</v>
      </c>
      <c r="DR120" s="889"/>
      <c r="DS120" s="889"/>
      <c r="DT120" s="889"/>
      <c r="DU120" s="889"/>
      <c r="DV120" s="890">
        <v>23.7</v>
      </c>
      <c r="DW120" s="890"/>
      <c r="DX120" s="890"/>
      <c r="DY120" s="890"/>
      <c r="DZ120" s="891"/>
    </row>
    <row r="121" spans="1:130" s="247" customFormat="1" ht="26.25" customHeight="1" x14ac:dyDescent="0.15">
      <c r="A121" s="864"/>
      <c r="B121" s="865"/>
      <c r="C121" s="910" t="s">
        <v>472</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129</v>
      </c>
      <c r="AB121" s="824"/>
      <c r="AC121" s="824"/>
      <c r="AD121" s="824"/>
      <c r="AE121" s="825"/>
      <c r="AF121" s="826" t="s">
        <v>129</v>
      </c>
      <c r="AG121" s="824"/>
      <c r="AH121" s="824"/>
      <c r="AI121" s="824"/>
      <c r="AJ121" s="825"/>
      <c r="AK121" s="826" t="s">
        <v>460</v>
      </c>
      <c r="AL121" s="824"/>
      <c r="AM121" s="824"/>
      <c r="AN121" s="824"/>
      <c r="AO121" s="825"/>
      <c r="AP121" s="871" t="s">
        <v>129</v>
      </c>
      <c r="AQ121" s="872"/>
      <c r="AR121" s="872"/>
      <c r="AS121" s="872"/>
      <c r="AT121" s="873"/>
      <c r="AU121" s="933"/>
      <c r="AV121" s="934"/>
      <c r="AW121" s="934"/>
      <c r="AX121" s="934"/>
      <c r="AY121" s="935"/>
      <c r="AZ121" s="859" t="s">
        <v>473</v>
      </c>
      <c r="BA121" s="794"/>
      <c r="BB121" s="794"/>
      <c r="BC121" s="794"/>
      <c r="BD121" s="794"/>
      <c r="BE121" s="794"/>
      <c r="BF121" s="794"/>
      <c r="BG121" s="794"/>
      <c r="BH121" s="794"/>
      <c r="BI121" s="794"/>
      <c r="BJ121" s="794"/>
      <c r="BK121" s="794"/>
      <c r="BL121" s="794"/>
      <c r="BM121" s="794"/>
      <c r="BN121" s="794"/>
      <c r="BO121" s="794"/>
      <c r="BP121" s="795"/>
      <c r="BQ121" s="860">
        <v>23098062</v>
      </c>
      <c r="BR121" s="861"/>
      <c r="BS121" s="861"/>
      <c r="BT121" s="861"/>
      <c r="BU121" s="861"/>
      <c r="BV121" s="861">
        <v>21500695</v>
      </c>
      <c r="BW121" s="861"/>
      <c r="BX121" s="861"/>
      <c r="BY121" s="861"/>
      <c r="BZ121" s="861"/>
      <c r="CA121" s="861">
        <v>19359775</v>
      </c>
      <c r="CB121" s="861"/>
      <c r="CC121" s="861"/>
      <c r="CD121" s="861"/>
      <c r="CE121" s="861"/>
      <c r="CF121" s="922">
        <v>41.3</v>
      </c>
      <c r="CG121" s="923"/>
      <c r="CH121" s="923"/>
      <c r="CI121" s="923"/>
      <c r="CJ121" s="923"/>
      <c r="CK121" s="916"/>
      <c r="CL121" s="902"/>
      <c r="CM121" s="902"/>
      <c r="CN121" s="902"/>
      <c r="CO121" s="903"/>
      <c r="CP121" s="882" t="s">
        <v>474</v>
      </c>
      <c r="CQ121" s="883"/>
      <c r="CR121" s="883"/>
      <c r="CS121" s="883"/>
      <c r="CT121" s="883"/>
      <c r="CU121" s="883"/>
      <c r="CV121" s="883"/>
      <c r="CW121" s="883"/>
      <c r="CX121" s="883"/>
      <c r="CY121" s="883"/>
      <c r="CZ121" s="883"/>
      <c r="DA121" s="883"/>
      <c r="DB121" s="883"/>
      <c r="DC121" s="883"/>
      <c r="DD121" s="883"/>
      <c r="DE121" s="883"/>
      <c r="DF121" s="884"/>
      <c r="DG121" s="860">
        <v>108386</v>
      </c>
      <c r="DH121" s="861"/>
      <c r="DI121" s="861"/>
      <c r="DJ121" s="861"/>
      <c r="DK121" s="861"/>
      <c r="DL121" s="861">
        <v>87621</v>
      </c>
      <c r="DM121" s="861"/>
      <c r="DN121" s="861"/>
      <c r="DO121" s="861"/>
      <c r="DP121" s="861"/>
      <c r="DQ121" s="861">
        <v>65204</v>
      </c>
      <c r="DR121" s="861"/>
      <c r="DS121" s="861"/>
      <c r="DT121" s="861"/>
      <c r="DU121" s="861"/>
      <c r="DV121" s="838">
        <v>0.1</v>
      </c>
      <c r="DW121" s="838"/>
      <c r="DX121" s="838"/>
      <c r="DY121" s="838"/>
      <c r="DZ121" s="839"/>
    </row>
    <row r="122" spans="1:130" s="247" customFormat="1" ht="26.25" customHeight="1" x14ac:dyDescent="0.15">
      <c r="A122" s="864"/>
      <c r="B122" s="865"/>
      <c r="C122" s="868" t="s">
        <v>448</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129</v>
      </c>
      <c r="AB122" s="824"/>
      <c r="AC122" s="824"/>
      <c r="AD122" s="824"/>
      <c r="AE122" s="825"/>
      <c r="AF122" s="826" t="s">
        <v>464</v>
      </c>
      <c r="AG122" s="824"/>
      <c r="AH122" s="824"/>
      <c r="AI122" s="824"/>
      <c r="AJ122" s="825"/>
      <c r="AK122" s="826" t="s">
        <v>129</v>
      </c>
      <c r="AL122" s="824"/>
      <c r="AM122" s="824"/>
      <c r="AN122" s="824"/>
      <c r="AO122" s="825"/>
      <c r="AP122" s="871" t="s">
        <v>129</v>
      </c>
      <c r="AQ122" s="872"/>
      <c r="AR122" s="872"/>
      <c r="AS122" s="872"/>
      <c r="AT122" s="873"/>
      <c r="AU122" s="933"/>
      <c r="AV122" s="934"/>
      <c r="AW122" s="934"/>
      <c r="AX122" s="934"/>
      <c r="AY122" s="935"/>
      <c r="AZ122" s="926" t="s">
        <v>475</v>
      </c>
      <c r="BA122" s="927"/>
      <c r="BB122" s="927"/>
      <c r="BC122" s="927"/>
      <c r="BD122" s="927"/>
      <c r="BE122" s="927"/>
      <c r="BF122" s="927"/>
      <c r="BG122" s="927"/>
      <c r="BH122" s="927"/>
      <c r="BI122" s="927"/>
      <c r="BJ122" s="927"/>
      <c r="BK122" s="927"/>
      <c r="BL122" s="927"/>
      <c r="BM122" s="927"/>
      <c r="BN122" s="927"/>
      <c r="BO122" s="927"/>
      <c r="BP122" s="928"/>
      <c r="BQ122" s="929">
        <v>56151846</v>
      </c>
      <c r="BR122" s="892"/>
      <c r="BS122" s="892"/>
      <c r="BT122" s="892"/>
      <c r="BU122" s="892"/>
      <c r="BV122" s="892">
        <v>54220354</v>
      </c>
      <c r="BW122" s="892"/>
      <c r="BX122" s="892"/>
      <c r="BY122" s="892"/>
      <c r="BZ122" s="892"/>
      <c r="CA122" s="892">
        <v>54572064</v>
      </c>
      <c r="CB122" s="892"/>
      <c r="CC122" s="892"/>
      <c r="CD122" s="892"/>
      <c r="CE122" s="892"/>
      <c r="CF122" s="893">
        <v>116.4</v>
      </c>
      <c r="CG122" s="894"/>
      <c r="CH122" s="894"/>
      <c r="CI122" s="894"/>
      <c r="CJ122" s="894"/>
      <c r="CK122" s="916"/>
      <c r="CL122" s="902"/>
      <c r="CM122" s="902"/>
      <c r="CN122" s="902"/>
      <c r="CO122" s="903"/>
      <c r="CP122" s="882" t="s">
        <v>406</v>
      </c>
      <c r="CQ122" s="883"/>
      <c r="CR122" s="883"/>
      <c r="CS122" s="883"/>
      <c r="CT122" s="883"/>
      <c r="CU122" s="883"/>
      <c r="CV122" s="883"/>
      <c r="CW122" s="883"/>
      <c r="CX122" s="883"/>
      <c r="CY122" s="883"/>
      <c r="CZ122" s="883"/>
      <c r="DA122" s="883"/>
      <c r="DB122" s="883"/>
      <c r="DC122" s="883"/>
      <c r="DD122" s="883"/>
      <c r="DE122" s="883"/>
      <c r="DF122" s="884"/>
      <c r="DG122" s="860" t="s">
        <v>460</v>
      </c>
      <c r="DH122" s="861"/>
      <c r="DI122" s="861"/>
      <c r="DJ122" s="861"/>
      <c r="DK122" s="861"/>
      <c r="DL122" s="861" t="s">
        <v>464</v>
      </c>
      <c r="DM122" s="861"/>
      <c r="DN122" s="861"/>
      <c r="DO122" s="861"/>
      <c r="DP122" s="861"/>
      <c r="DQ122" s="861" t="s">
        <v>129</v>
      </c>
      <c r="DR122" s="861"/>
      <c r="DS122" s="861"/>
      <c r="DT122" s="861"/>
      <c r="DU122" s="861"/>
      <c r="DV122" s="838" t="s">
        <v>466</v>
      </c>
      <c r="DW122" s="838"/>
      <c r="DX122" s="838"/>
      <c r="DY122" s="838"/>
      <c r="DZ122" s="839"/>
    </row>
    <row r="123" spans="1:130" s="247" customFormat="1" ht="26.25" customHeight="1" x14ac:dyDescent="0.15">
      <c r="A123" s="864"/>
      <c r="B123" s="865"/>
      <c r="C123" s="868" t="s">
        <v>454</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464</v>
      </c>
      <c r="AB123" s="824"/>
      <c r="AC123" s="824"/>
      <c r="AD123" s="824"/>
      <c r="AE123" s="825"/>
      <c r="AF123" s="826" t="s">
        <v>129</v>
      </c>
      <c r="AG123" s="824"/>
      <c r="AH123" s="824"/>
      <c r="AI123" s="824"/>
      <c r="AJ123" s="825"/>
      <c r="AK123" s="826" t="s">
        <v>460</v>
      </c>
      <c r="AL123" s="824"/>
      <c r="AM123" s="824"/>
      <c r="AN123" s="824"/>
      <c r="AO123" s="825"/>
      <c r="AP123" s="871" t="s">
        <v>129</v>
      </c>
      <c r="AQ123" s="872"/>
      <c r="AR123" s="872"/>
      <c r="AS123" s="872"/>
      <c r="AT123" s="873"/>
      <c r="AU123" s="936"/>
      <c r="AV123" s="937"/>
      <c r="AW123" s="937"/>
      <c r="AX123" s="937"/>
      <c r="AY123" s="937"/>
      <c r="AZ123" s="278" t="s">
        <v>188</v>
      </c>
      <c r="BA123" s="278"/>
      <c r="BB123" s="278"/>
      <c r="BC123" s="278"/>
      <c r="BD123" s="278"/>
      <c r="BE123" s="278"/>
      <c r="BF123" s="278"/>
      <c r="BG123" s="278"/>
      <c r="BH123" s="278"/>
      <c r="BI123" s="278"/>
      <c r="BJ123" s="278"/>
      <c r="BK123" s="278"/>
      <c r="BL123" s="278"/>
      <c r="BM123" s="278"/>
      <c r="BN123" s="278"/>
      <c r="BO123" s="924" t="s">
        <v>476</v>
      </c>
      <c r="BP123" s="925"/>
      <c r="BQ123" s="879">
        <v>101353071</v>
      </c>
      <c r="BR123" s="880"/>
      <c r="BS123" s="880"/>
      <c r="BT123" s="880"/>
      <c r="BU123" s="880"/>
      <c r="BV123" s="880">
        <v>98218316</v>
      </c>
      <c r="BW123" s="880"/>
      <c r="BX123" s="880"/>
      <c r="BY123" s="880"/>
      <c r="BZ123" s="880"/>
      <c r="CA123" s="880">
        <v>97591536</v>
      </c>
      <c r="CB123" s="880"/>
      <c r="CC123" s="880"/>
      <c r="CD123" s="880"/>
      <c r="CE123" s="880"/>
      <c r="CF123" s="790"/>
      <c r="CG123" s="791"/>
      <c r="CH123" s="791"/>
      <c r="CI123" s="791"/>
      <c r="CJ123" s="881"/>
      <c r="CK123" s="916"/>
      <c r="CL123" s="902"/>
      <c r="CM123" s="902"/>
      <c r="CN123" s="902"/>
      <c r="CO123" s="903"/>
      <c r="CP123" s="882" t="s">
        <v>477</v>
      </c>
      <c r="CQ123" s="883"/>
      <c r="CR123" s="883"/>
      <c r="CS123" s="883"/>
      <c r="CT123" s="883"/>
      <c r="CU123" s="883"/>
      <c r="CV123" s="883"/>
      <c r="CW123" s="883"/>
      <c r="CX123" s="883"/>
      <c r="CY123" s="883"/>
      <c r="CZ123" s="883"/>
      <c r="DA123" s="883"/>
      <c r="DB123" s="883"/>
      <c r="DC123" s="883"/>
      <c r="DD123" s="883"/>
      <c r="DE123" s="883"/>
      <c r="DF123" s="884"/>
      <c r="DG123" s="823" t="s">
        <v>466</v>
      </c>
      <c r="DH123" s="824"/>
      <c r="DI123" s="824"/>
      <c r="DJ123" s="824"/>
      <c r="DK123" s="825"/>
      <c r="DL123" s="826" t="s">
        <v>129</v>
      </c>
      <c r="DM123" s="824"/>
      <c r="DN123" s="824"/>
      <c r="DO123" s="824"/>
      <c r="DP123" s="825"/>
      <c r="DQ123" s="826" t="s">
        <v>460</v>
      </c>
      <c r="DR123" s="824"/>
      <c r="DS123" s="824"/>
      <c r="DT123" s="824"/>
      <c r="DU123" s="825"/>
      <c r="DV123" s="871" t="s">
        <v>466</v>
      </c>
      <c r="DW123" s="872"/>
      <c r="DX123" s="872"/>
      <c r="DY123" s="872"/>
      <c r="DZ123" s="873"/>
    </row>
    <row r="124" spans="1:130" s="247" customFormat="1" ht="26.25" customHeight="1" thickBot="1" x14ac:dyDescent="0.2">
      <c r="A124" s="864"/>
      <c r="B124" s="865"/>
      <c r="C124" s="868" t="s">
        <v>459</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466</v>
      </c>
      <c r="AB124" s="824"/>
      <c r="AC124" s="824"/>
      <c r="AD124" s="824"/>
      <c r="AE124" s="825"/>
      <c r="AF124" s="826" t="s">
        <v>466</v>
      </c>
      <c r="AG124" s="824"/>
      <c r="AH124" s="824"/>
      <c r="AI124" s="824"/>
      <c r="AJ124" s="825"/>
      <c r="AK124" s="826" t="s">
        <v>464</v>
      </c>
      <c r="AL124" s="824"/>
      <c r="AM124" s="824"/>
      <c r="AN124" s="824"/>
      <c r="AO124" s="825"/>
      <c r="AP124" s="871" t="s">
        <v>478</v>
      </c>
      <c r="AQ124" s="872"/>
      <c r="AR124" s="872"/>
      <c r="AS124" s="872"/>
      <c r="AT124" s="873"/>
      <c r="AU124" s="874" t="s">
        <v>479</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466</v>
      </c>
      <c r="BR124" s="878"/>
      <c r="BS124" s="878"/>
      <c r="BT124" s="878"/>
      <c r="BU124" s="878"/>
      <c r="BV124" s="878" t="s">
        <v>460</v>
      </c>
      <c r="BW124" s="878"/>
      <c r="BX124" s="878"/>
      <c r="BY124" s="878"/>
      <c r="BZ124" s="878"/>
      <c r="CA124" s="878" t="s">
        <v>466</v>
      </c>
      <c r="CB124" s="878"/>
      <c r="CC124" s="878"/>
      <c r="CD124" s="878"/>
      <c r="CE124" s="878"/>
      <c r="CF124" s="768"/>
      <c r="CG124" s="769"/>
      <c r="CH124" s="769"/>
      <c r="CI124" s="769"/>
      <c r="CJ124" s="909"/>
      <c r="CK124" s="917"/>
      <c r="CL124" s="917"/>
      <c r="CM124" s="917"/>
      <c r="CN124" s="917"/>
      <c r="CO124" s="918"/>
      <c r="CP124" s="882" t="s">
        <v>480</v>
      </c>
      <c r="CQ124" s="883"/>
      <c r="CR124" s="883"/>
      <c r="CS124" s="883"/>
      <c r="CT124" s="883"/>
      <c r="CU124" s="883"/>
      <c r="CV124" s="883"/>
      <c r="CW124" s="883"/>
      <c r="CX124" s="883"/>
      <c r="CY124" s="883"/>
      <c r="CZ124" s="883"/>
      <c r="DA124" s="883"/>
      <c r="DB124" s="883"/>
      <c r="DC124" s="883"/>
      <c r="DD124" s="883"/>
      <c r="DE124" s="883"/>
      <c r="DF124" s="884"/>
      <c r="DG124" s="806" t="s">
        <v>129</v>
      </c>
      <c r="DH124" s="807"/>
      <c r="DI124" s="807"/>
      <c r="DJ124" s="807"/>
      <c r="DK124" s="808"/>
      <c r="DL124" s="809" t="s">
        <v>464</v>
      </c>
      <c r="DM124" s="807"/>
      <c r="DN124" s="807"/>
      <c r="DO124" s="807"/>
      <c r="DP124" s="808"/>
      <c r="DQ124" s="809" t="s">
        <v>129</v>
      </c>
      <c r="DR124" s="807"/>
      <c r="DS124" s="807"/>
      <c r="DT124" s="807"/>
      <c r="DU124" s="808"/>
      <c r="DV124" s="895" t="s">
        <v>129</v>
      </c>
      <c r="DW124" s="896"/>
      <c r="DX124" s="896"/>
      <c r="DY124" s="896"/>
      <c r="DZ124" s="897"/>
    </row>
    <row r="125" spans="1:130" s="247" customFormat="1" ht="26.25" customHeight="1" x14ac:dyDescent="0.15">
      <c r="A125" s="864"/>
      <c r="B125" s="865"/>
      <c r="C125" s="868" t="s">
        <v>465</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129</v>
      </c>
      <c r="AB125" s="824"/>
      <c r="AC125" s="824"/>
      <c r="AD125" s="824"/>
      <c r="AE125" s="825"/>
      <c r="AF125" s="826" t="s">
        <v>478</v>
      </c>
      <c r="AG125" s="824"/>
      <c r="AH125" s="824"/>
      <c r="AI125" s="824"/>
      <c r="AJ125" s="825"/>
      <c r="AK125" s="826" t="s">
        <v>460</v>
      </c>
      <c r="AL125" s="824"/>
      <c r="AM125" s="824"/>
      <c r="AN125" s="824"/>
      <c r="AO125" s="825"/>
      <c r="AP125" s="871" t="s">
        <v>129</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481</v>
      </c>
      <c r="CL125" s="899"/>
      <c r="CM125" s="899"/>
      <c r="CN125" s="899"/>
      <c r="CO125" s="900"/>
      <c r="CP125" s="907" t="s">
        <v>482</v>
      </c>
      <c r="CQ125" s="852"/>
      <c r="CR125" s="852"/>
      <c r="CS125" s="852"/>
      <c r="CT125" s="852"/>
      <c r="CU125" s="852"/>
      <c r="CV125" s="852"/>
      <c r="CW125" s="852"/>
      <c r="CX125" s="852"/>
      <c r="CY125" s="852"/>
      <c r="CZ125" s="852"/>
      <c r="DA125" s="852"/>
      <c r="DB125" s="852"/>
      <c r="DC125" s="852"/>
      <c r="DD125" s="852"/>
      <c r="DE125" s="852"/>
      <c r="DF125" s="853"/>
      <c r="DG125" s="908" t="s">
        <v>460</v>
      </c>
      <c r="DH125" s="889"/>
      <c r="DI125" s="889"/>
      <c r="DJ125" s="889"/>
      <c r="DK125" s="889"/>
      <c r="DL125" s="889" t="s">
        <v>129</v>
      </c>
      <c r="DM125" s="889"/>
      <c r="DN125" s="889"/>
      <c r="DO125" s="889"/>
      <c r="DP125" s="889"/>
      <c r="DQ125" s="889" t="s">
        <v>464</v>
      </c>
      <c r="DR125" s="889"/>
      <c r="DS125" s="889"/>
      <c r="DT125" s="889"/>
      <c r="DU125" s="889"/>
      <c r="DV125" s="890" t="s">
        <v>129</v>
      </c>
      <c r="DW125" s="890"/>
      <c r="DX125" s="890"/>
      <c r="DY125" s="890"/>
      <c r="DZ125" s="891"/>
    </row>
    <row r="126" spans="1:130" s="247" customFormat="1" ht="26.25" customHeight="1" thickBot="1" x14ac:dyDescent="0.2">
      <c r="A126" s="864"/>
      <c r="B126" s="865"/>
      <c r="C126" s="868" t="s">
        <v>468</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129</v>
      </c>
      <c r="AB126" s="824"/>
      <c r="AC126" s="824"/>
      <c r="AD126" s="824"/>
      <c r="AE126" s="825"/>
      <c r="AF126" s="826" t="s">
        <v>460</v>
      </c>
      <c r="AG126" s="824"/>
      <c r="AH126" s="824"/>
      <c r="AI126" s="824"/>
      <c r="AJ126" s="825"/>
      <c r="AK126" s="826" t="s">
        <v>460</v>
      </c>
      <c r="AL126" s="824"/>
      <c r="AM126" s="824"/>
      <c r="AN126" s="824"/>
      <c r="AO126" s="825"/>
      <c r="AP126" s="871" t="s">
        <v>458</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483</v>
      </c>
      <c r="CQ126" s="794"/>
      <c r="CR126" s="794"/>
      <c r="CS126" s="794"/>
      <c r="CT126" s="794"/>
      <c r="CU126" s="794"/>
      <c r="CV126" s="794"/>
      <c r="CW126" s="794"/>
      <c r="CX126" s="794"/>
      <c r="CY126" s="794"/>
      <c r="CZ126" s="794"/>
      <c r="DA126" s="794"/>
      <c r="DB126" s="794"/>
      <c r="DC126" s="794"/>
      <c r="DD126" s="794"/>
      <c r="DE126" s="794"/>
      <c r="DF126" s="795"/>
      <c r="DG126" s="860" t="s">
        <v>460</v>
      </c>
      <c r="DH126" s="861"/>
      <c r="DI126" s="861"/>
      <c r="DJ126" s="861"/>
      <c r="DK126" s="861"/>
      <c r="DL126" s="861" t="s">
        <v>460</v>
      </c>
      <c r="DM126" s="861"/>
      <c r="DN126" s="861"/>
      <c r="DO126" s="861"/>
      <c r="DP126" s="861"/>
      <c r="DQ126" s="861" t="s">
        <v>460</v>
      </c>
      <c r="DR126" s="861"/>
      <c r="DS126" s="861"/>
      <c r="DT126" s="861"/>
      <c r="DU126" s="861"/>
      <c r="DV126" s="838" t="s">
        <v>460</v>
      </c>
      <c r="DW126" s="838"/>
      <c r="DX126" s="838"/>
      <c r="DY126" s="838"/>
      <c r="DZ126" s="839"/>
    </row>
    <row r="127" spans="1:130" s="247" customFormat="1" ht="26.25" customHeight="1" x14ac:dyDescent="0.15">
      <c r="A127" s="866"/>
      <c r="B127" s="867"/>
      <c r="C127" s="885" t="s">
        <v>484</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460</v>
      </c>
      <c r="AB127" s="824"/>
      <c r="AC127" s="824"/>
      <c r="AD127" s="824"/>
      <c r="AE127" s="825"/>
      <c r="AF127" s="826" t="s">
        <v>129</v>
      </c>
      <c r="AG127" s="824"/>
      <c r="AH127" s="824"/>
      <c r="AI127" s="824"/>
      <c r="AJ127" s="825"/>
      <c r="AK127" s="826" t="s">
        <v>460</v>
      </c>
      <c r="AL127" s="824"/>
      <c r="AM127" s="824"/>
      <c r="AN127" s="824"/>
      <c r="AO127" s="825"/>
      <c r="AP127" s="871" t="s">
        <v>460</v>
      </c>
      <c r="AQ127" s="872"/>
      <c r="AR127" s="872"/>
      <c r="AS127" s="872"/>
      <c r="AT127" s="873"/>
      <c r="AU127" s="283"/>
      <c r="AV127" s="283"/>
      <c r="AW127" s="283"/>
      <c r="AX127" s="888" t="s">
        <v>485</v>
      </c>
      <c r="AY127" s="856"/>
      <c r="AZ127" s="856"/>
      <c r="BA127" s="856"/>
      <c r="BB127" s="856"/>
      <c r="BC127" s="856"/>
      <c r="BD127" s="856"/>
      <c r="BE127" s="857"/>
      <c r="BF127" s="855" t="s">
        <v>486</v>
      </c>
      <c r="BG127" s="856"/>
      <c r="BH127" s="856"/>
      <c r="BI127" s="856"/>
      <c r="BJ127" s="856"/>
      <c r="BK127" s="856"/>
      <c r="BL127" s="857"/>
      <c r="BM127" s="855" t="s">
        <v>487</v>
      </c>
      <c r="BN127" s="856"/>
      <c r="BO127" s="856"/>
      <c r="BP127" s="856"/>
      <c r="BQ127" s="856"/>
      <c r="BR127" s="856"/>
      <c r="BS127" s="857"/>
      <c r="BT127" s="855" t="s">
        <v>488</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489</v>
      </c>
      <c r="CQ127" s="794"/>
      <c r="CR127" s="794"/>
      <c r="CS127" s="794"/>
      <c r="CT127" s="794"/>
      <c r="CU127" s="794"/>
      <c r="CV127" s="794"/>
      <c r="CW127" s="794"/>
      <c r="CX127" s="794"/>
      <c r="CY127" s="794"/>
      <c r="CZ127" s="794"/>
      <c r="DA127" s="794"/>
      <c r="DB127" s="794"/>
      <c r="DC127" s="794"/>
      <c r="DD127" s="794"/>
      <c r="DE127" s="794"/>
      <c r="DF127" s="795"/>
      <c r="DG127" s="860" t="s">
        <v>129</v>
      </c>
      <c r="DH127" s="861"/>
      <c r="DI127" s="861"/>
      <c r="DJ127" s="861"/>
      <c r="DK127" s="861"/>
      <c r="DL127" s="861" t="s">
        <v>460</v>
      </c>
      <c r="DM127" s="861"/>
      <c r="DN127" s="861"/>
      <c r="DO127" s="861"/>
      <c r="DP127" s="861"/>
      <c r="DQ127" s="861" t="s">
        <v>490</v>
      </c>
      <c r="DR127" s="861"/>
      <c r="DS127" s="861"/>
      <c r="DT127" s="861"/>
      <c r="DU127" s="861"/>
      <c r="DV127" s="838" t="s">
        <v>460</v>
      </c>
      <c r="DW127" s="838"/>
      <c r="DX127" s="838"/>
      <c r="DY127" s="838"/>
      <c r="DZ127" s="839"/>
    </row>
    <row r="128" spans="1:130" s="247" customFormat="1" ht="26.25" customHeight="1" thickBot="1" x14ac:dyDescent="0.2">
      <c r="A128" s="840" t="s">
        <v>491</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492</v>
      </c>
      <c r="X128" s="842"/>
      <c r="Y128" s="842"/>
      <c r="Z128" s="843"/>
      <c r="AA128" s="844">
        <v>3017429</v>
      </c>
      <c r="AB128" s="845"/>
      <c r="AC128" s="845"/>
      <c r="AD128" s="845"/>
      <c r="AE128" s="846"/>
      <c r="AF128" s="847">
        <v>2381053</v>
      </c>
      <c r="AG128" s="845"/>
      <c r="AH128" s="845"/>
      <c r="AI128" s="845"/>
      <c r="AJ128" s="846"/>
      <c r="AK128" s="847">
        <v>2188595</v>
      </c>
      <c r="AL128" s="845"/>
      <c r="AM128" s="845"/>
      <c r="AN128" s="845"/>
      <c r="AO128" s="846"/>
      <c r="AP128" s="848"/>
      <c r="AQ128" s="849"/>
      <c r="AR128" s="849"/>
      <c r="AS128" s="849"/>
      <c r="AT128" s="850"/>
      <c r="AU128" s="283"/>
      <c r="AV128" s="283"/>
      <c r="AW128" s="283"/>
      <c r="AX128" s="851" t="s">
        <v>493</v>
      </c>
      <c r="AY128" s="852"/>
      <c r="AZ128" s="852"/>
      <c r="BA128" s="852"/>
      <c r="BB128" s="852"/>
      <c r="BC128" s="852"/>
      <c r="BD128" s="852"/>
      <c r="BE128" s="853"/>
      <c r="BF128" s="830" t="s">
        <v>460</v>
      </c>
      <c r="BG128" s="831"/>
      <c r="BH128" s="831"/>
      <c r="BI128" s="831"/>
      <c r="BJ128" s="831"/>
      <c r="BK128" s="831"/>
      <c r="BL128" s="854"/>
      <c r="BM128" s="830">
        <v>11.25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494</v>
      </c>
      <c r="CQ128" s="772"/>
      <c r="CR128" s="772"/>
      <c r="CS128" s="772"/>
      <c r="CT128" s="772"/>
      <c r="CU128" s="772"/>
      <c r="CV128" s="772"/>
      <c r="CW128" s="772"/>
      <c r="CX128" s="772"/>
      <c r="CY128" s="772"/>
      <c r="CZ128" s="772"/>
      <c r="DA128" s="772"/>
      <c r="DB128" s="772"/>
      <c r="DC128" s="772"/>
      <c r="DD128" s="772"/>
      <c r="DE128" s="772"/>
      <c r="DF128" s="773"/>
      <c r="DG128" s="834">
        <v>53622</v>
      </c>
      <c r="DH128" s="835"/>
      <c r="DI128" s="835"/>
      <c r="DJ128" s="835"/>
      <c r="DK128" s="835"/>
      <c r="DL128" s="835">
        <v>53244</v>
      </c>
      <c r="DM128" s="835"/>
      <c r="DN128" s="835"/>
      <c r="DO128" s="835"/>
      <c r="DP128" s="835"/>
      <c r="DQ128" s="835">
        <v>61547</v>
      </c>
      <c r="DR128" s="835"/>
      <c r="DS128" s="835"/>
      <c r="DT128" s="835"/>
      <c r="DU128" s="835"/>
      <c r="DV128" s="836">
        <v>0.1</v>
      </c>
      <c r="DW128" s="836"/>
      <c r="DX128" s="836"/>
      <c r="DY128" s="836"/>
      <c r="DZ128" s="837"/>
    </row>
    <row r="129" spans="1:131" s="247" customFormat="1" ht="26.25" customHeight="1" x14ac:dyDescent="0.15">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495</v>
      </c>
      <c r="X129" s="821"/>
      <c r="Y129" s="821"/>
      <c r="Z129" s="822"/>
      <c r="AA129" s="823">
        <v>51116279</v>
      </c>
      <c r="AB129" s="824"/>
      <c r="AC129" s="824"/>
      <c r="AD129" s="824"/>
      <c r="AE129" s="825"/>
      <c r="AF129" s="826">
        <v>52234634</v>
      </c>
      <c r="AG129" s="824"/>
      <c r="AH129" s="824"/>
      <c r="AI129" s="824"/>
      <c r="AJ129" s="825"/>
      <c r="AK129" s="826">
        <v>52418582</v>
      </c>
      <c r="AL129" s="824"/>
      <c r="AM129" s="824"/>
      <c r="AN129" s="824"/>
      <c r="AO129" s="825"/>
      <c r="AP129" s="827"/>
      <c r="AQ129" s="828"/>
      <c r="AR129" s="828"/>
      <c r="AS129" s="828"/>
      <c r="AT129" s="829"/>
      <c r="AU129" s="285"/>
      <c r="AV129" s="285"/>
      <c r="AW129" s="285"/>
      <c r="AX129" s="793" t="s">
        <v>496</v>
      </c>
      <c r="AY129" s="794"/>
      <c r="AZ129" s="794"/>
      <c r="BA129" s="794"/>
      <c r="BB129" s="794"/>
      <c r="BC129" s="794"/>
      <c r="BD129" s="794"/>
      <c r="BE129" s="795"/>
      <c r="BF129" s="813" t="s">
        <v>497</v>
      </c>
      <c r="BG129" s="814"/>
      <c r="BH129" s="814"/>
      <c r="BI129" s="814"/>
      <c r="BJ129" s="814"/>
      <c r="BK129" s="814"/>
      <c r="BL129" s="815"/>
      <c r="BM129" s="813">
        <v>16.25</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498</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499</v>
      </c>
      <c r="X130" s="821"/>
      <c r="Y130" s="821"/>
      <c r="Z130" s="822"/>
      <c r="AA130" s="823">
        <v>5766997</v>
      </c>
      <c r="AB130" s="824"/>
      <c r="AC130" s="824"/>
      <c r="AD130" s="824"/>
      <c r="AE130" s="825"/>
      <c r="AF130" s="826">
        <v>5719260</v>
      </c>
      <c r="AG130" s="824"/>
      <c r="AH130" s="824"/>
      <c r="AI130" s="824"/>
      <c r="AJ130" s="825"/>
      <c r="AK130" s="826">
        <v>5515595</v>
      </c>
      <c r="AL130" s="824"/>
      <c r="AM130" s="824"/>
      <c r="AN130" s="824"/>
      <c r="AO130" s="825"/>
      <c r="AP130" s="827"/>
      <c r="AQ130" s="828"/>
      <c r="AR130" s="828"/>
      <c r="AS130" s="828"/>
      <c r="AT130" s="829"/>
      <c r="AU130" s="285"/>
      <c r="AV130" s="285"/>
      <c r="AW130" s="285"/>
      <c r="AX130" s="793" t="s">
        <v>500</v>
      </c>
      <c r="AY130" s="794"/>
      <c r="AZ130" s="794"/>
      <c r="BA130" s="794"/>
      <c r="BB130" s="794"/>
      <c r="BC130" s="794"/>
      <c r="BD130" s="794"/>
      <c r="BE130" s="795"/>
      <c r="BF130" s="796">
        <v>-3.1</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501</v>
      </c>
      <c r="X131" s="804"/>
      <c r="Y131" s="804"/>
      <c r="Z131" s="805"/>
      <c r="AA131" s="806">
        <v>45349282</v>
      </c>
      <c r="AB131" s="807"/>
      <c r="AC131" s="807"/>
      <c r="AD131" s="807"/>
      <c r="AE131" s="808"/>
      <c r="AF131" s="809">
        <v>46515374</v>
      </c>
      <c r="AG131" s="807"/>
      <c r="AH131" s="807"/>
      <c r="AI131" s="807"/>
      <c r="AJ131" s="808"/>
      <c r="AK131" s="809">
        <v>46902987</v>
      </c>
      <c r="AL131" s="807"/>
      <c r="AM131" s="807"/>
      <c r="AN131" s="807"/>
      <c r="AO131" s="808"/>
      <c r="AP131" s="810"/>
      <c r="AQ131" s="811"/>
      <c r="AR131" s="811"/>
      <c r="AS131" s="811"/>
      <c r="AT131" s="812"/>
      <c r="AU131" s="285"/>
      <c r="AV131" s="285"/>
      <c r="AW131" s="285"/>
      <c r="AX131" s="771" t="s">
        <v>502</v>
      </c>
      <c r="AY131" s="772"/>
      <c r="AZ131" s="772"/>
      <c r="BA131" s="772"/>
      <c r="BB131" s="772"/>
      <c r="BC131" s="772"/>
      <c r="BD131" s="772"/>
      <c r="BE131" s="773"/>
      <c r="BF131" s="774" t="s">
        <v>129</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503</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504</v>
      </c>
      <c r="W132" s="784"/>
      <c r="X132" s="784"/>
      <c r="Y132" s="784"/>
      <c r="Z132" s="785"/>
      <c r="AA132" s="786">
        <v>-4.1198645660000004</v>
      </c>
      <c r="AB132" s="787"/>
      <c r="AC132" s="787"/>
      <c r="AD132" s="787"/>
      <c r="AE132" s="788"/>
      <c r="AF132" s="789">
        <v>-3.0103874899999998</v>
      </c>
      <c r="AG132" s="787"/>
      <c r="AH132" s="787"/>
      <c r="AI132" s="787"/>
      <c r="AJ132" s="788"/>
      <c r="AK132" s="789">
        <v>-2.370000444</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505</v>
      </c>
      <c r="W133" s="763"/>
      <c r="X133" s="763"/>
      <c r="Y133" s="763"/>
      <c r="Z133" s="764"/>
      <c r="AA133" s="765">
        <v>-3.5</v>
      </c>
      <c r="AB133" s="766"/>
      <c r="AC133" s="766"/>
      <c r="AD133" s="766"/>
      <c r="AE133" s="767"/>
      <c r="AF133" s="765">
        <v>-3.5</v>
      </c>
      <c r="AG133" s="766"/>
      <c r="AH133" s="766"/>
      <c r="AI133" s="766"/>
      <c r="AJ133" s="767"/>
      <c r="AK133" s="765">
        <v>-3.1</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VMGCK+2PatV+GivbJKcuJycOipgG/zTLN3EcvnxaNbD4jYXfsCQHO+OFDqO0CHWmSfVpwZ2EOvEw5aa94sh1cw==" saltValue="dd8wDSsRymUrS3MPZtxH9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gr9ptgAkBDXDzhqvGXO9CLAmxF/gDVR+fnDTlyr78fI4734rlyEYVt+/yZ2ExtKcLk3cqA5YdIpPKNBo+uBjYw==" saltValue="5r36q8U1P3HMzh5oD/s4tg=="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Ls8Yw/9T2/QZFXQLlC+8naAoGNYM5+3Gf5DKf0Ltx3jUPWKePWyIBoE5ni3M4R03jCD75fLpIQl+eyfYTq0BQ==" saltValue="JF9NuQtEc54wJZJ1BB7CjA=="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514</v>
      </c>
      <c r="AL9" s="1193"/>
      <c r="AM9" s="1193"/>
      <c r="AN9" s="1194"/>
      <c r="AO9" s="313">
        <v>14647877</v>
      </c>
      <c r="AP9" s="313">
        <v>51876</v>
      </c>
      <c r="AQ9" s="314">
        <v>56972</v>
      </c>
      <c r="AR9" s="315">
        <v>-8.9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515</v>
      </c>
      <c r="AL10" s="1193"/>
      <c r="AM10" s="1193"/>
      <c r="AN10" s="1194"/>
      <c r="AO10" s="316">
        <v>1457720</v>
      </c>
      <c r="AP10" s="316">
        <v>5163</v>
      </c>
      <c r="AQ10" s="317">
        <v>4161</v>
      </c>
      <c r="AR10" s="318">
        <v>24.1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516</v>
      </c>
      <c r="AL11" s="1193"/>
      <c r="AM11" s="1193"/>
      <c r="AN11" s="1194"/>
      <c r="AO11" s="316">
        <v>758</v>
      </c>
      <c r="AP11" s="316">
        <v>3</v>
      </c>
      <c r="AQ11" s="317">
        <v>2113</v>
      </c>
      <c r="AR11" s="318">
        <v>-99.9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517</v>
      </c>
      <c r="AL12" s="1193"/>
      <c r="AM12" s="1193"/>
      <c r="AN12" s="1194"/>
      <c r="AO12" s="316">
        <v>65797</v>
      </c>
      <c r="AP12" s="316">
        <v>233</v>
      </c>
      <c r="AQ12" s="317">
        <v>1531</v>
      </c>
      <c r="AR12" s="318">
        <v>-84.8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518</v>
      </c>
      <c r="AL13" s="1193"/>
      <c r="AM13" s="1193"/>
      <c r="AN13" s="1194"/>
      <c r="AO13" s="316" t="s">
        <v>519</v>
      </c>
      <c r="AP13" s="316" t="s">
        <v>519</v>
      </c>
      <c r="AQ13" s="317">
        <v>63</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520</v>
      </c>
      <c r="AL14" s="1193"/>
      <c r="AM14" s="1193"/>
      <c r="AN14" s="1194"/>
      <c r="AO14" s="316">
        <v>436092</v>
      </c>
      <c r="AP14" s="316">
        <v>1544</v>
      </c>
      <c r="AQ14" s="317">
        <v>1595</v>
      </c>
      <c r="AR14" s="318">
        <v>-3.2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521</v>
      </c>
      <c r="AL15" s="1193"/>
      <c r="AM15" s="1193"/>
      <c r="AN15" s="1194"/>
      <c r="AO15" s="316">
        <v>284014</v>
      </c>
      <c r="AP15" s="316">
        <v>1006</v>
      </c>
      <c r="AQ15" s="317">
        <v>1299</v>
      </c>
      <c r="AR15" s="318">
        <v>-22.6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522</v>
      </c>
      <c r="AL16" s="1196"/>
      <c r="AM16" s="1196"/>
      <c r="AN16" s="1197"/>
      <c r="AO16" s="316">
        <v>-823437</v>
      </c>
      <c r="AP16" s="316">
        <v>-2916</v>
      </c>
      <c r="AQ16" s="317">
        <v>-3680</v>
      </c>
      <c r="AR16" s="318">
        <v>-20.8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188</v>
      </c>
      <c r="AL17" s="1196"/>
      <c r="AM17" s="1196"/>
      <c r="AN17" s="1197"/>
      <c r="AO17" s="316">
        <v>16068821</v>
      </c>
      <c r="AP17" s="316">
        <v>56909</v>
      </c>
      <c r="AQ17" s="317">
        <v>64053</v>
      </c>
      <c r="AR17" s="318">
        <v>-11.2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527</v>
      </c>
      <c r="AL21" s="1190"/>
      <c r="AM21" s="1190"/>
      <c r="AN21" s="1191"/>
      <c r="AO21" s="328">
        <v>5.7</v>
      </c>
      <c r="AP21" s="329">
        <v>6.41</v>
      </c>
      <c r="AQ21" s="330">
        <v>-0.71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528</v>
      </c>
      <c r="AL22" s="1190"/>
      <c r="AM22" s="1190"/>
      <c r="AN22" s="1191"/>
      <c r="AO22" s="333">
        <v>100.7</v>
      </c>
      <c r="AP22" s="334">
        <v>99.9</v>
      </c>
      <c r="AQ22" s="335">
        <v>0.8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532</v>
      </c>
      <c r="AL32" s="1181"/>
      <c r="AM32" s="1181"/>
      <c r="AN32" s="1182"/>
      <c r="AO32" s="343">
        <v>5106764</v>
      </c>
      <c r="AP32" s="343">
        <v>18086</v>
      </c>
      <c r="AQ32" s="344">
        <v>28685</v>
      </c>
      <c r="AR32" s="345">
        <v>-36.9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533</v>
      </c>
      <c r="AL33" s="1181"/>
      <c r="AM33" s="1181"/>
      <c r="AN33" s="1182"/>
      <c r="AO33" s="343" t="s">
        <v>519</v>
      </c>
      <c r="AP33" s="343" t="s">
        <v>519</v>
      </c>
      <c r="AQ33" s="344">
        <v>2</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534</v>
      </c>
      <c r="AL34" s="1181"/>
      <c r="AM34" s="1181"/>
      <c r="AN34" s="1182"/>
      <c r="AO34" s="343" t="s">
        <v>519</v>
      </c>
      <c r="AP34" s="343" t="s">
        <v>519</v>
      </c>
      <c r="AQ34" s="344">
        <v>37</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535</v>
      </c>
      <c r="AL35" s="1181"/>
      <c r="AM35" s="1181"/>
      <c r="AN35" s="1182"/>
      <c r="AO35" s="343">
        <v>1386432</v>
      </c>
      <c r="AP35" s="343">
        <v>4910</v>
      </c>
      <c r="AQ35" s="344">
        <v>9040</v>
      </c>
      <c r="AR35" s="345">
        <v>-45.7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536</v>
      </c>
      <c r="AL36" s="1181"/>
      <c r="AM36" s="1181"/>
      <c r="AN36" s="1182"/>
      <c r="AO36" s="343" t="s">
        <v>519</v>
      </c>
      <c r="AP36" s="343" t="s">
        <v>519</v>
      </c>
      <c r="AQ36" s="344">
        <v>445</v>
      </c>
      <c r="AR36" s="345" t="s">
        <v>519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537</v>
      </c>
      <c r="AL37" s="1181"/>
      <c r="AM37" s="1181"/>
      <c r="AN37" s="1182"/>
      <c r="AO37" s="343">
        <v>99393</v>
      </c>
      <c r="AP37" s="343">
        <v>352</v>
      </c>
      <c r="AQ37" s="344">
        <v>676</v>
      </c>
      <c r="AR37" s="345">
        <v>-47.9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538</v>
      </c>
      <c r="AL38" s="1184"/>
      <c r="AM38" s="1184"/>
      <c r="AN38" s="1185"/>
      <c r="AO38" s="346" t="s">
        <v>519</v>
      </c>
      <c r="AP38" s="346" t="s">
        <v>519</v>
      </c>
      <c r="AQ38" s="347">
        <v>0</v>
      </c>
      <c r="AR38" s="335" t="s">
        <v>519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539</v>
      </c>
      <c r="AL39" s="1184"/>
      <c r="AM39" s="1184"/>
      <c r="AN39" s="1185"/>
      <c r="AO39" s="343">
        <v>-2188595</v>
      </c>
      <c r="AP39" s="343">
        <v>-7751</v>
      </c>
      <c r="AQ39" s="344">
        <v>-7187</v>
      </c>
      <c r="AR39" s="345">
        <v>7.8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540</v>
      </c>
      <c r="AL40" s="1181"/>
      <c r="AM40" s="1181"/>
      <c r="AN40" s="1182"/>
      <c r="AO40" s="343">
        <v>-5515595</v>
      </c>
      <c r="AP40" s="343">
        <v>-19534</v>
      </c>
      <c r="AQ40" s="344">
        <v>-25299</v>
      </c>
      <c r="AR40" s="345">
        <v>-22.8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302</v>
      </c>
      <c r="AL41" s="1187"/>
      <c r="AM41" s="1187"/>
      <c r="AN41" s="1188"/>
      <c r="AO41" s="343">
        <v>-1111601</v>
      </c>
      <c r="AP41" s="343">
        <v>-3937</v>
      </c>
      <c r="AQ41" s="344">
        <v>6399</v>
      </c>
      <c r="AR41" s="345">
        <v>-161.5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509</v>
      </c>
      <c r="AN49" s="1175" t="s">
        <v>544</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8568463</v>
      </c>
      <c r="AN51" s="365">
        <v>30668</v>
      </c>
      <c r="AO51" s="366">
        <v>-23.9</v>
      </c>
      <c r="AP51" s="367">
        <v>43554</v>
      </c>
      <c r="AQ51" s="368">
        <v>4</v>
      </c>
      <c r="AR51" s="369">
        <v>-27.9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6227084</v>
      </c>
      <c r="AN52" s="373">
        <v>22288</v>
      </c>
      <c r="AO52" s="374">
        <v>-4.8</v>
      </c>
      <c r="AP52" s="375">
        <v>24811</v>
      </c>
      <c r="AQ52" s="376">
        <v>4.5999999999999996</v>
      </c>
      <c r="AR52" s="377">
        <v>-9.4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6940903</v>
      </c>
      <c r="AN53" s="365">
        <v>24736</v>
      </c>
      <c r="AO53" s="366">
        <v>-19.3</v>
      </c>
      <c r="AP53" s="367">
        <v>42581</v>
      </c>
      <c r="AQ53" s="368">
        <v>-2.2000000000000002</v>
      </c>
      <c r="AR53" s="369">
        <v>-17.100000000000001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3664276</v>
      </c>
      <c r="AN54" s="373">
        <v>13059</v>
      </c>
      <c r="AO54" s="374">
        <v>-41.4</v>
      </c>
      <c r="AP54" s="375">
        <v>24354</v>
      </c>
      <c r="AQ54" s="376">
        <v>-1.8</v>
      </c>
      <c r="AR54" s="377">
        <v>-39.6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8607827</v>
      </c>
      <c r="AN55" s="365">
        <v>30559</v>
      </c>
      <c r="AO55" s="366">
        <v>23.5</v>
      </c>
      <c r="AP55" s="367">
        <v>45426</v>
      </c>
      <c r="AQ55" s="368">
        <v>6.7</v>
      </c>
      <c r="AR55" s="369">
        <v>16.8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4065016</v>
      </c>
      <c r="AN56" s="373">
        <v>14432</v>
      </c>
      <c r="AO56" s="374">
        <v>10.5</v>
      </c>
      <c r="AP56" s="375">
        <v>24508</v>
      </c>
      <c r="AQ56" s="376">
        <v>0.6</v>
      </c>
      <c r="AR56" s="377">
        <v>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5903053</v>
      </c>
      <c r="AN57" s="365">
        <v>20931</v>
      </c>
      <c r="AO57" s="366">
        <v>-31.5</v>
      </c>
      <c r="AP57" s="367">
        <v>45022</v>
      </c>
      <c r="AQ57" s="368">
        <v>-0.9</v>
      </c>
      <c r="AR57" s="369">
        <v>-30.6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3698408</v>
      </c>
      <c r="AN58" s="373">
        <v>13114</v>
      </c>
      <c r="AO58" s="374">
        <v>-9.1</v>
      </c>
      <c r="AP58" s="375">
        <v>25247</v>
      </c>
      <c r="AQ58" s="376">
        <v>3</v>
      </c>
      <c r="AR58" s="377">
        <v>-12.1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7995445</v>
      </c>
      <c r="AN59" s="365">
        <v>28316</v>
      </c>
      <c r="AO59" s="366">
        <v>35.299999999999997</v>
      </c>
      <c r="AP59" s="367">
        <v>46035</v>
      </c>
      <c r="AQ59" s="368">
        <v>2.2999999999999998</v>
      </c>
      <c r="AR59" s="369">
        <v>33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5138715</v>
      </c>
      <c r="AN60" s="373">
        <v>18199</v>
      </c>
      <c r="AO60" s="374">
        <v>38.799999999999997</v>
      </c>
      <c r="AP60" s="375">
        <v>25158</v>
      </c>
      <c r="AQ60" s="376">
        <v>-0.4</v>
      </c>
      <c r="AR60" s="377">
        <v>39.200000000000003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7603138</v>
      </c>
      <c r="AN61" s="380">
        <v>27042</v>
      </c>
      <c r="AO61" s="381">
        <v>-3.2</v>
      </c>
      <c r="AP61" s="382">
        <v>44524</v>
      </c>
      <c r="AQ61" s="383">
        <v>2</v>
      </c>
      <c r="AR61" s="369">
        <v>-5.2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4558700</v>
      </c>
      <c r="AN62" s="373">
        <v>16218</v>
      </c>
      <c r="AO62" s="374">
        <v>-1.2</v>
      </c>
      <c r="AP62" s="375">
        <v>24816</v>
      </c>
      <c r="AQ62" s="376">
        <v>1.2</v>
      </c>
      <c r="AR62" s="377">
        <v>-2.4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7ZfOwSYwQsbWdiUjcmehIv64gnk2y2Ywc2osERqFaUAmAJJqdV4UUZ+j8KqLVQM74mDOxMsypAlilW0cXoUI6g==" saltValue="vtmMybrLrvQRORT+TB7AZ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Bjna36CtQ2N7QIJRQism1/mBEVoD3C1k4kJPNTI5f6k2grQTqGu3mEfeNw0XHHivFR3ZnHADaZN5qGDqrQ5x4g==" saltValue="PyxLQmpXpECJfD+wrjZTQ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SwYMhBBPOvan6e2+xHhs+CILyrOIq8AaRF2alzTWDONnEPwN9wsOdaYtJZmrDpucN+lrjOkO18IapwiOBbI1lA==" saltValue="Qb+DqMlXzV+qz3cZbxruA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98" t="s">
        <v>3</v>
      </c>
      <c r="D47" s="1198"/>
      <c r="E47" s="1199"/>
      <c r="F47" s="11">
        <v>14.45</v>
      </c>
      <c r="G47" s="12">
        <v>15.18</v>
      </c>
      <c r="H47" s="12">
        <v>15.9</v>
      </c>
      <c r="I47" s="12">
        <v>14.16</v>
      </c>
      <c r="J47" s="13">
        <v>14.63</v>
      </c>
    </row>
    <row r="48" spans="2:10" ht="57.75" customHeight="1" x14ac:dyDescent="0.15">
      <c r="B48" s="14"/>
      <c r="C48" s="1200" t="s">
        <v>4</v>
      </c>
      <c r="D48" s="1200"/>
      <c r="E48" s="1201"/>
      <c r="F48" s="15">
        <v>1.83</v>
      </c>
      <c r="G48" s="16">
        <v>1.8</v>
      </c>
      <c r="H48" s="16">
        <v>1.84</v>
      </c>
      <c r="I48" s="16">
        <v>1.71</v>
      </c>
      <c r="J48" s="17">
        <v>1.69</v>
      </c>
    </row>
    <row r="49" spans="2:10" ht="57.75" customHeight="1" thickBot="1" x14ac:dyDescent="0.2">
      <c r="B49" s="18"/>
      <c r="C49" s="1202" t="s">
        <v>5</v>
      </c>
      <c r="D49" s="1202"/>
      <c r="E49" s="1203"/>
      <c r="F49" s="19">
        <v>1.1200000000000001</v>
      </c>
      <c r="G49" s="20" t="s">
        <v>565</v>
      </c>
      <c r="H49" s="20">
        <v>0.06</v>
      </c>
      <c r="I49" s="20" t="s">
        <v>566</v>
      </c>
      <c r="J49" s="21" t="s">
        <v>567</v>
      </c>
    </row>
    <row r="50" spans="2:10" ht="13.5" customHeight="1" x14ac:dyDescent="0.15"/>
  </sheetData>
  <sheetProtection algorithmName="SHA-512" hashValue="cfRFAR7nDuhfIOoljMmWMZDEP70DHwb31IE0r7vgV1MUqpyROvr9if7uC42BlZ2s7uZpT0PKuQtfJWh4R+AAEw==" saltValue="7easCpglxfXfNSaB399Cf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10" t="s">
        <v>568</v>
      </c>
      <c r="D34" s="1210"/>
      <c r="E34" s="1211"/>
      <c r="F34" s="32">
        <v>8.2100000000000009</v>
      </c>
      <c r="G34" s="33">
        <v>8.41</v>
      </c>
      <c r="H34" s="33">
        <v>9.65</v>
      </c>
      <c r="I34" s="33">
        <v>7.85</v>
      </c>
      <c r="J34" s="34">
        <v>6.68</v>
      </c>
      <c r="K34" s="22"/>
      <c r="L34" s="22"/>
      <c r="M34" s="22"/>
      <c r="N34" s="22"/>
      <c r="O34" s="22"/>
      <c r="P34" s="22"/>
    </row>
    <row r="35" spans="1:16" ht="39" customHeight="1" x14ac:dyDescent="0.15">
      <c r="A35" s="22"/>
      <c r="B35" s="35"/>
      <c r="C35" s="1204" t="s">
        <v>569</v>
      </c>
      <c r="D35" s="1205"/>
      <c r="E35" s="1206"/>
      <c r="F35" s="36">
        <v>0.31</v>
      </c>
      <c r="G35" s="37">
        <v>0.45</v>
      </c>
      <c r="H35" s="37">
        <v>1.71</v>
      </c>
      <c r="I35" s="37">
        <v>1.79</v>
      </c>
      <c r="J35" s="38">
        <v>1.82</v>
      </c>
      <c r="K35" s="22"/>
      <c r="L35" s="22"/>
      <c r="M35" s="22"/>
      <c r="N35" s="22"/>
      <c r="O35" s="22"/>
      <c r="P35" s="22"/>
    </row>
    <row r="36" spans="1:16" ht="39" customHeight="1" x14ac:dyDescent="0.15">
      <c r="A36" s="22"/>
      <c r="B36" s="35"/>
      <c r="C36" s="1204" t="s">
        <v>570</v>
      </c>
      <c r="D36" s="1205"/>
      <c r="E36" s="1206"/>
      <c r="F36" s="36">
        <v>1.82</v>
      </c>
      <c r="G36" s="37">
        <v>1.79</v>
      </c>
      <c r="H36" s="37">
        <v>1.83</v>
      </c>
      <c r="I36" s="37">
        <v>1.71</v>
      </c>
      <c r="J36" s="38">
        <v>1.68</v>
      </c>
      <c r="K36" s="22"/>
      <c r="L36" s="22"/>
      <c r="M36" s="22"/>
      <c r="N36" s="22"/>
      <c r="O36" s="22"/>
      <c r="P36" s="22"/>
    </row>
    <row r="37" spans="1:16" ht="39" customHeight="1" x14ac:dyDescent="0.15">
      <c r="A37" s="22"/>
      <c r="B37" s="35"/>
      <c r="C37" s="1204" t="s">
        <v>571</v>
      </c>
      <c r="D37" s="1205"/>
      <c r="E37" s="1206"/>
      <c r="F37" s="36">
        <v>1.45</v>
      </c>
      <c r="G37" s="37">
        <v>1.55</v>
      </c>
      <c r="H37" s="37">
        <v>1.28</v>
      </c>
      <c r="I37" s="37">
        <v>1.3</v>
      </c>
      <c r="J37" s="38">
        <v>1.4</v>
      </c>
      <c r="K37" s="22"/>
      <c r="L37" s="22"/>
      <c r="M37" s="22"/>
      <c r="N37" s="22"/>
      <c r="O37" s="22"/>
      <c r="P37" s="22"/>
    </row>
    <row r="38" spans="1:16" ht="39" customHeight="1" x14ac:dyDescent="0.15">
      <c r="A38" s="22"/>
      <c r="B38" s="35"/>
      <c r="C38" s="1204" t="s">
        <v>572</v>
      </c>
      <c r="D38" s="1205"/>
      <c r="E38" s="1206"/>
      <c r="F38" s="36">
        <v>0.54</v>
      </c>
      <c r="G38" s="37">
        <v>0.87</v>
      </c>
      <c r="H38" s="37">
        <v>0.65</v>
      </c>
      <c r="I38" s="37">
        <v>0.65</v>
      </c>
      <c r="J38" s="38">
        <v>0.66</v>
      </c>
      <c r="K38" s="22"/>
      <c r="L38" s="22"/>
      <c r="M38" s="22"/>
      <c r="N38" s="22"/>
      <c r="O38" s="22"/>
      <c r="P38" s="22"/>
    </row>
    <row r="39" spans="1:16" ht="39" customHeight="1" x14ac:dyDescent="0.15">
      <c r="A39" s="22"/>
      <c r="B39" s="35"/>
      <c r="C39" s="1204" t="s">
        <v>573</v>
      </c>
      <c r="D39" s="1205"/>
      <c r="E39" s="1206"/>
      <c r="F39" s="36">
        <v>0.24</v>
      </c>
      <c r="G39" s="37">
        <v>0.25</v>
      </c>
      <c r="H39" s="37">
        <v>0.27</v>
      </c>
      <c r="I39" s="37">
        <v>0.27</v>
      </c>
      <c r="J39" s="38">
        <v>0.27</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574</v>
      </c>
      <c r="D42" s="1205"/>
      <c r="E42" s="1206"/>
      <c r="F42" s="36" t="s">
        <v>519</v>
      </c>
      <c r="G42" s="37" t="s">
        <v>519</v>
      </c>
      <c r="H42" s="37" t="s">
        <v>519</v>
      </c>
      <c r="I42" s="37" t="s">
        <v>519</v>
      </c>
      <c r="J42" s="38" t="s">
        <v>519</v>
      </c>
      <c r="K42" s="22"/>
      <c r="L42" s="22"/>
      <c r="M42" s="22"/>
      <c r="N42" s="22"/>
      <c r="O42" s="22"/>
      <c r="P42" s="22"/>
    </row>
    <row r="43" spans="1:16" ht="39" customHeight="1" thickBot="1" x14ac:dyDescent="0.2">
      <c r="A43" s="22"/>
      <c r="B43" s="40"/>
      <c r="C43" s="1207" t="s">
        <v>575</v>
      </c>
      <c r="D43" s="1208"/>
      <c r="E43" s="1209"/>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J76hsC1RjubwYT8E4DMH//hynH5fBMPXdfzhe/r/XLvYZyqq9GWooG5TSZqN00mxGbpAdTLoxZHpERAxbnaRQ==" saltValue="MvU7bmJGA+EhJOLSxj3w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4649</v>
      </c>
      <c r="L45" s="60">
        <v>4826</v>
      </c>
      <c r="M45" s="60">
        <v>4861</v>
      </c>
      <c r="N45" s="60">
        <v>5048</v>
      </c>
      <c r="O45" s="61">
        <v>5107</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519</v>
      </c>
      <c r="L46" s="64" t="s">
        <v>519</v>
      </c>
      <c r="M46" s="64" t="s">
        <v>519</v>
      </c>
      <c r="N46" s="64" t="s">
        <v>519</v>
      </c>
      <c r="O46" s="65" t="s">
        <v>519</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519</v>
      </c>
      <c r="L47" s="64" t="s">
        <v>519</v>
      </c>
      <c r="M47" s="64" t="s">
        <v>519</v>
      </c>
      <c r="N47" s="64" t="s">
        <v>519</v>
      </c>
      <c r="O47" s="65" t="s">
        <v>519</v>
      </c>
      <c r="P47" s="48"/>
      <c r="Q47" s="48"/>
      <c r="R47" s="48"/>
      <c r="S47" s="48"/>
      <c r="T47" s="48"/>
      <c r="U47" s="48"/>
    </row>
    <row r="48" spans="1:21" ht="30.75" customHeight="1" x14ac:dyDescent="0.15">
      <c r="A48" s="48"/>
      <c r="B48" s="1232"/>
      <c r="C48" s="1233"/>
      <c r="D48" s="62"/>
      <c r="E48" s="1214" t="s">
        <v>15</v>
      </c>
      <c r="F48" s="1214"/>
      <c r="G48" s="1214"/>
      <c r="H48" s="1214"/>
      <c r="I48" s="1214"/>
      <c r="J48" s="1215"/>
      <c r="K48" s="63">
        <v>2018</v>
      </c>
      <c r="L48" s="64">
        <v>2014</v>
      </c>
      <c r="M48" s="64">
        <v>1977</v>
      </c>
      <c r="N48" s="64">
        <v>1552</v>
      </c>
      <c r="O48" s="65">
        <v>1386</v>
      </c>
      <c r="P48" s="48"/>
      <c r="Q48" s="48"/>
      <c r="R48" s="48"/>
      <c r="S48" s="48"/>
      <c r="T48" s="48"/>
      <c r="U48" s="48"/>
    </row>
    <row r="49" spans="1:21" ht="30.75" customHeight="1" x14ac:dyDescent="0.15">
      <c r="A49" s="48"/>
      <c r="B49" s="1232"/>
      <c r="C49" s="1233"/>
      <c r="D49" s="62"/>
      <c r="E49" s="1214" t="s">
        <v>16</v>
      </c>
      <c r="F49" s="1214"/>
      <c r="G49" s="1214"/>
      <c r="H49" s="1214"/>
      <c r="I49" s="1214"/>
      <c r="J49" s="1215"/>
      <c r="K49" s="63" t="s">
        <v>519</v>
      </c>
      <c r="L49" s="64" t="s">
        <v>519</v>
      </c>
      <c r="M49" s="64" t="s">
        <v>519</v>
      </c>
      <c r="N49" s="64" t="s">
        <v>519</v>
      </c>
      <c r="O49" s="65" t="s">
        <v>519</v>
      </c>
      <c r="P49" s="48"/>
      <c r="Q49" s="48"/>
      <c r="R49" s="48"/>
      <c r="S49" s="48"/>
      <c r="T49" s="48"/>
      <c r="U49" s="48"/>
    </row>
    <row r="50" spans="1:21" ht="30.75" customHeight="1" x14ac:dyDescent="0.15">
      <c r="A50" s="48"/>
      <c r="B50" s="1232"/>
      <c r="C50" s="1233"/>
      <c r="D50" s="62"/>
      <c r="E50" s="1214" t="s">
        <v>17</v>
      </c>
      <c r="F50" s="1214"/>
      <c r="G50" s="1214"/>
      <c r="H50" s="1214"/>
      <c r="I50" s="1214"/>
      <c r="J50" s="1215"/>
      <c r="K50" s="63">
        <v>78</v>
      </c>
      <c r="L50" s="64">
        <v>78</v>
      </c>
      <c r="M50" s="64">
        <v>78</v>
      </c>
      <c r="N50" s="64">
        <v>99</v>
      </c>
      <c r="O50" s="65">
        <v>99</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519</v>
      </c>
      <c r="L51" s="64" t="s">
        <v>519</v>
      </c>
      <c r="M51" s="64" t="s">
        <v>519</v>
      </c>
      <c r="N51" s="64" t="s">
        <v>519</v>
      </c>
      <c r="O51" s="65" t="s">
        <v>519</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8143</v>
      </c>
      <c r="L52" s="64">
        <v>8487</v>
      </c>
      <c r="M52" s="64">
        <v>8784</v>
      </c>
      <c r="N52" s="64">
        <v>8100</v>
      </c>
      <c r="O52" s="65">
        <v>7704</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-1398</v>
      </c>
      <c r="L53" s="69">
        <v>-1569</v>
      </c>
      <c r="M53" s="69">
        <v>-1868</v>
      </c>
      <c r="N53" s="69">
        <v>-1401</v>
      </c>
      <c r="O53" s="70">
        <v>-1112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599</v>
      </c>
      <c r="L57" s="84" t="s">
        <v>599</v>
      </c>
      <c r="M57" s="84" t="s">
        <v>599</v>
      </c>
      <c r="N57" s="84" t="s">
        <v>599</v>
      </c>
      <c r="O57" s="85" t="s">
        <v>599</v>
      </c>
    </row>
    <row r="58" spans="1:21" ht="31.5" customHeight="1" thickBot="1" x14ac:dyDescent="0.2">
      <c r="B58" s="1222"/>
      <c r="C58" s="1223"/>
      <c r="D58" s="1227" t="s">
        <v>27</v>
      </c>
      <c r="E58" s="1228"/>
      <c r="F58" s="1228"/>
      <c r="G58" s="1228"/>
      <c r="H58" s="1228"/>
      <c r="I58" s="1228"/>
      <c r="J58" s="1229"/>
      <c r="K58" s="86" t="s">
        <v>599</v>
      </c>
      <c r="L58" s="87" t="s">
        <v>599</v>
      </c>
      <c r="M58" s="87" t="s">
        <v>599</v>
      </c>
      <c r="N58" s="87" t="s">
        <v>599</v>
      </c>
      <c r="O58" s="88" t="s">
        <v>599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t24m4wGPO8cN2SUu0VV26dvw+NTkL6xgWsPGHWwHgbMSy5VKXuKh7zkQtz5sqzg09JqXXeGE2F5AQ57s9PnNA==" saltValue="wfvXKLFmeDF3uailrq2of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50" t="s">
        <v>30</v>
      </c>
      <c r="C41" s="1251"/>
      <c r="D41" s="102"/>
      <c r="E41" s="1252" t="s">
        <v>31</v>
      </c>
      <c r="F41" s="1252"/>
      <c r="G41" s="1252"/>
      <c r="H41" s="1253"/>
      <c r="I41" s="103">
        <v>58841</v>
      </c>
      <c r="J41" s="104">
        <v>56424</v>
      </c>
      <c r="K41" s="104">
        <v>53655</v>
      </c>
      <c r="L41" s="104">
        <v>50829</v>
      </c>
      <c r="M41" s="105">
        <v>50002</v>
      </c>
    </row>
    <row r="42" spans="2:13" ht="27.75" customHeight="1" x14ac:dyDescent="0.15">
      <c r="B42" s="1240"/>
      <c r="C42" s="1241"/>
      <c r="D42" s="106"/>
      <c r="E42" s="1244" t="s">
        <v>32</v>
      </c>
      <c r="F42" s="1244"/>
      <c r="G42" s="1244"/>
      <c r="H42" s="1245"/>
      <c r="I42" s="107">
        <v>1910</v>
      </c>
      <c r="J42" s="108">
        <v>1592</v>
      </c>
      <c r="K42" s="108">
        <v>1876</v>
      </c>
      <c r="L42" s="108">
        <v>1570</v>
      </c>
      <c r="M42" s="109">
        <v>1612</v>
      </c>
    </row>
    <row r="43" spans="2:13" ht="27.75" customHeight="1" x14ac:dyDescent="0.15">
      <c r="B43" s="1240"/>
      <c r="C43" s="1241"/>
      <c r="D43" s="106"/>
      <c r="E43" s="1244" t="s">
        <v>33</v>
      </c>
      <c r="F43" s="1244"/>
      <c r="G43" s="1244"/>
      <c r="H43" s="1245"/>
      <c r="I43" s="107">
        <v>17752</v>
      </c>
      <c r="J43" s="108">
        <v>16516</v>
      </c>
      <c r="K43" s="108">
        <v>14527</v>
      </c>
      <c r="L43" s="108">
        <v>12775</v>
      </c>
      <c r="M43" s="109">
        <v>11204</v>
      </c>
    </row>
    <row r="44" spans="2:13" ht="27.75" customHeight="1" x14ac:dyDescent="0.15">
      <c r="B44" s="1240"/>
      <c r="C44" s="1241"/>
      <c r="D44" s="106"/>
      <c r="E44" s="1244" t="s">
        <v>34</v>
      </c>
      <c r="F44" s="1244"/>
      <c r="G44" s="1244"/>
      <c r="H44" s="1245"/>
      <c r="I44" s="107" t="s">
        <v>519</v>
      </c>
      <c r="J44" s="108" t="s">
        <v>519</v>
      </c>
      <c r="K44" s="108" t="s">
        <v>519</v>
      </c>
      <c r="L44" s="108" t="s">
        <v>519</v>
      </c>
      <c r="M44" s="109" t="s">
        <v>519</v>
      </c>
    </row>
    <row r="45" spans="2:13" ht="27.75" customHeight="1" x14ac:dyDescent="0.15">
      <c r="B45" s="1240"/>
      <c r="C45" s="1241"/>
      <c r="D45" s="106"/>
      <c r="E45" s="1244" t="s">
        <v>35</v>
      </c>
      <c r="F45" s="1244"/>
      <c r="G45" s="1244"/>
      <c r="H45" s="1245"/>
      <c r="I45" s="107">
        <v>10006</v>
      </c>
      <c r="J45" s="108">
        <v>10246</v>
      </c>
      <c r="K45" s="108">
        <v>10436</v>
      </c>
      <c r="L45" s="108">
        <v>9901</v>
      </c>
      <c r="M45" s="109">
        <v>9840</v>
      </c>
    </row>
    <row r="46" spans="2:13" ht="27.75" customHeight="1" x14ac:dyDescent="0.15">
      <c r="B46" s="1240"/>
      <c r="C46" s="1241"/>
      <c r="D46" s="110"/>
      <c r="E46" s="1244" t="s">
        <v>36</v>
      </c>
      <c r="F46" s="1244"/>
      <c r="G46" s="1244"/>
      <c r="H46" s="1245"/>
      <c r="I46" s="107" t="s">
        <v>519</v>
      </c>
      <c r="J46" s="108">
        <v>7</v>
      </c>
      <c r="K46" s="108">
        <v>54</v>
      </c>
      <c r="L46" s="108">
        <v>53</v>
      </c>
      <c r="M46" s="109">
        <v>62</v>
      </c>
    </row>
    <row r="47" spans="2:13" ht="27.75" customHeight="1" x14ac:dyDescent="0.15">
      <c r="B47" s="1240"/>
      <c r="C47" s="1241"/>
      <c r="D47" s="111"/>
      <c r="E47" s="1254" t="s">
        <v>37</v>
      </c>
      <c r="F47" s="1255"/>
      <c r="G47" s="1255"/>
      <c r="H47" s="1256"/>
      <c r="I47" s="107" t="s">
        <v>519</v>
      </c>
      <c r="J47" s="108" t="s">
        <v>519</v>
      </c>
      <c r="K47" s="108" t="s">
        <v>519</v>
      </c>
      <c r="L47" s="108" t="s">
        <v>519</v>
      </c>
      <c r="M47" s="109" t="s">
        <v>519</v>
      </c>
    </row>
    <row r="48" spans="2:13" ht="27.75" customHeight="1" x14ac:dyDescent="0.15">
      <c r="B48" s="1240"/>
      <c r="C48" s="1241"/>
      <c r="D48" s="106"/>
      <c r="E48" s="1244" t="s">
        <v>38</v>
      </c>
      <c r="F48" s="1244"/>
      <c r="G48" s="1244"/>
      <c r="H48" s="1245"/>
      <c r="I48" s="107" t="s">
        <v>519</v>
      </c>
      <c r="J48" s="108" t="s">
        <v>519</v>
      </c>
      <c r="K48" s="108" t="s">
        <v>519</v>
      </c>
      <c r="L48" s="108" t="s">
        <v>519</v>
      </c>
      <c r="M48" s="109" t="s">
        <v>519</v>
      </c>
    </row>
    <row r="49" spans="2:13" ht="27.75" customHeight="1" x14ac:dyDescent="0.15">
      <c r="B49" s="1242"/>
      <c r="C49" s="1243"/>
      <c r="D49" s="106"/>
      <c r="E49" s="1244" t="s">
        <v>39</v>
      </c>
      <c r="F49" s="1244"/>
      <c r="G49" s="1244"/>
      <c r="H49" s="1245"/>
      <c r="I49" s="107" t="s">
        <v>519</v>
      </c>
      <c r="J49" s="108" t="s">
        <v>519</v>
      </c>
      <c r="K49" s="108" t="s">
        <v>519</v>
      </c>
      <c r="L49" s="108" t="s">
        <v>519</v>
      </c>
      <c r="M49" s="109" t="s">
        <v>519</v>
      </c>
    </row>
    <row r="50" spans="2:13" ht="27.75" customHeight="1" x14ac:dyDescent="0.15">
      <c r="B50" s="1238" t="s">
        <v>40</v>
      </c>
      <c r="C50" s="1239"/>
      <c r="D50" s="112"/>
      <c r="E50" s="1244" t="s">
        <v>41</v>
      </c>
      <c r="F50" s="1244"/>
      <c r="G50" s="1244"/>
      <c r="H50" s="1245"/>
      <c r="I50" s="107">
        <v>18800</v>
      </c>
      <c r="J50" s="108">
        <v>20627</v>
      </c>
      <c r="K50" s="108">
        <v>22103</v>
      </c>
      <c r="L50" s="108">
        <v>22497</v>
      </c>
      <c r="M50" s="109">
        <v>23660</v>
      </c>
    </row>
    <row r="51" spans="2:13" ht="27.75" customHeight="1" x14ac:dyDescent="0.15">
      <c r="B51" s="1240"/>
      <c r="C51" s="1241"/>
      <c r="D51" s="106"/>
      <c r="E51" s="1244" t="s">
        <v>42</v>
      </c>
      <c r="F51" s="1244"/>
      <c r="G51" s="1244"/>
      <c r="H51" s="1245"/>
      <c r="I51" s="107">
        <v>23940</v>
      </c>
      <c r="J51" s="108">
        <v>25174</v>
      </c>
      <c r="K51" s="108">
        <v>23098</v>
      </c>
      <c r="L51" s="108">
        <v>21501</v>
      </c>
      <c r="M51" s="109">
        <v>19360</v>
      </c>
    </row>
    <row r="52" spans="2:13" ht="27.75" customHeight="1" x14ac:dyDescent="0.15">
      <c r="B52" s="1242"/>
      <c r="C52" s="1243"/>
      <c r="D52" s="106"/>
      <c r="E52" s="1244" t="s">
        <v>43</v>
      </c>
      <c r="F52" s="1244"/>
      <c r="G52" s="1244"/>
      <c r="H52" s="1245"/>
      <c r="I52" s="107">
        <v>60506</v>
      </c>
      <c r="J52" s="108">
        <v>58579</v>
      </c>
      <c r="K52" s="108">
        <v>56152</v>
      </c>
      <c r="L52" s="108">
        <v>54220</v>
      </c>
      <c r="M52" s="109">
        <v>54572</v>
      </c>
    </row>
    <row r="53" spans="2:13" ht="27.75" customHeight="1" thickBot="1" x14ac:dyDescent="0.2">
      <c r="B53" s="1246" t="s">
        <v>44</v>
      </c>
      <c r="C53" s="1247"/>
      <c r="D53" s="113"/>
      <c r="E53" s="1248" t="s">
        <v>45</v>
      </c>
      <c r="F53" s="1248"/>
      <c r="G53" s="1248"/>
      <c r="H53" s="1249"/>
      <c r="I53" s="114">
        <v>-14737</v>
      </c>
      <c r="J53" s="115">
        <v>-19596</v>
      </c>
      <c r="K53" s="115">
        <v>-20805</v>
      </c>
      <c r="L53" s="115">
        <v>-23090</v>
      </c>
      <c r="M53" s="116">
        <v>-24872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cJywRRi1aEV+jhPc3yfVYHHouzrcx8piCOOyHEpeEC6DqJx7yRrB+V2zjsBa+qhEqjF3EZVgEAoxFt9OlcfwA==" saltValue="SjCrKWRlCUYlRmJqr/vA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265" t="s">
        <v>48</v>
      </c>
      <c r="D55" s="1265"/>
      <c r="E55" s="1266"/>
      <c r="F55" s="128">
        <v>8127</v>
      </c>
      <c r="G55" s="128">
        <v>7398</v>
      </c>
      <c r="H55" s="129">
        <v>7668</v>
      </c>
    </row>
    <row r="56" spans="2:8" ht="52.5" customHeight="1" x14ac:dyDescent="0.15">
      <c r="B56" s="130"/>
      <c r="C56" s="1267" t="s">
        <v>49</v>
      </c>
      <c r="D56" s="1267"/>
      <c r="E56" s="1268"/>
      <c r="F56" s="131" t="s">
        <v>519</v>
      </c>
      <c r="G56" s="131" t="s">
        <v>519</v>
      </c>
      <c r="H56" s="132" t="s">
        <v>519</v>
      </c>
    </row>
    <row r="57" spans="2:8" ht="53.25" customHeight="1" x14ac:dyDescent="0.15">
      <c r="B57" s="130"/>
      <c r="C57" s="1269" t="s">
        <v>50</v>
      </c>
      <c r="D57" s="1269"/>
      <c r="E57" s="1270"/>
      <c r="F57" s="133">
        <v>13298</v>
      </c>
      <c r="G57" s="133">
        <v>14297</v>
      </c>
      <c r="H57" s="134">
        <v>15229</v>
      </c>
    </row>
    <row r="58" spans="2:8" ht="45.75" customHeight="1" x14ac:dyDescent="0.15">
      <c r="B58" s="135"/>
      <c r="C58" s="1257" t="s">
        <v>588</v>
      </c>
      <c r="D58" s="1258"/>
      <c r="E58" s="1259"/>
      <c r="F58" s="136">
        <v>3776</v>
      </c>
      <c r="G58" s="136">
        <v>3976</v>
      </c>
      <c r="H58" s="137">
        <v>4176</v>
      </c>
    </row>
    <row r="59" spans="2:8" ht="45.75" customHeight="1" x14ac:dyDescent="0.15">
      <c r="B59" s="135"/>
      <c r="C59" s="1257" t="s">
        <v>589</v>
      </c>
      <c r="D59" s="1258"/>
      <c r="E59" s="1259"/>
      <c r="F59" s="136">
        <v>3216</v>
      </c>
      <c r="G59" s="136">
        <v>3616</v>
      </c>
      <c r="H59" s="137">
        <v>4016</v>
      </c>
    </row>
    <row r="60" spans="2:8" ht="45.75" customHeight="1" x14ac:dyDescent="0.15">
      <c r="B60" s="135"/>
      <c r="C60" s="1257" t="s">
        <v>590</v>
      </c>
      <c r="D60" s="1258"/>
      <c r="E60" s="1259"/>
      <c r="F60" s="136">
        <v>2200</v>
      </c>
      <c r="G60" s="136">
        <v>2400</v>
      </c>
      <c r="H60" s="137">
        <v>2600</v>
      </c>
    </row>
    <row r="61" spans="2:8" ht="45.75" customHeight="1" x14ac:dyDescent="0.15">
      <c r="B61" s="135"/>
      <c r="C61" s="1257" t="s">
        <v>591</v>
      </c>
      <c r="D61" s="1258"/>
      <c r="E61" s="1259"/>
      <c r="F61" s="136">
        <v>2017</v>
      </c>
      <c r="G61" s="136">
        <v>2267</v>
      </c>
      <c r="H61" s="137">
        <v>2364</v>
      </c>
    </row>
    <row r="62" spans="2:8" ht="45.75" customHeight="1" thickBot="1" x14ac:dyDescent="0.2">
      <c r="B62" s="138"/>
      <c r="C62" s="1260" t="s">
        <v>592</v>
      </c>
      <c r="D62" s="1261"/>
      <c r="E62" s="1262"/>
      <c r="F62" s="139">
        <v>1075</v>
      </c>
      <c r="G62" s="139">
        <v>1033</v>
      </c>
      <c r="H62" s="140">
        <v>1096</v>
      </c>
    </row>
    <row r="63" spans="2:8" ht="52.5" customHeight="1" thickBot="1" x14ac:dyDescent="0.2">
      <c r="B63" s="141"/>
      <c r="C63" s="1263" t="s">
        <v>51</v>
      </c>
      <c r="D63" s="1263"/>
      <c r="E63" s="1264"/>
      <c r="F63" s="142">
        <v>21425</v>
      </c>
      <c r="G63" s="142">
        <v>21695</v>
      </c>
      <c r="H63" s="143">
        <v>22898</v>
      </c>
    </row>
    <row r="64" spans="2:8" ht="15" customHeight="1" x14ac:dyDescent="0.15"/>
  </sheetData>
  <sheetProtection algorithmName="SHA-512" hashValue="fEjMNT7GVjrNQgHuamhRTuXtPusU0ojOz1AQGbIlMq32EcRJwThZ82h2AGHRJMZpaRS1XSgBxcWUNOkPBEp19Q==" saltValue="giKKKcSVNu/zUbciqaub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30668</v>
      </c>
      <c r="E3" s="162"/>
      <c r="F3" s="163">
        <v>43554</v>
      </c>
      <c r="G3" s="164"/>
      <c r="H3" s="165"/>
    </row>
    <row r="4" spans="1:8" x14ac:dyDescent="0.15">
      <c r="A4" s="166"/>
      <c r="B4" s="167"/>
      <c r="C4" s="168"/>
      <c r="D4" s="169">
        <v>22288</v>
      </c>
      <c r="E4" s="170"/>
      <c r="F4" s="171">
        <v>24811</v>
      </c>
      <c r="G4" s="172"/>
      <c r="H4" s="173"/>
    </row>
    <row r="5" spans="1:8" x14ac:dyDescent="0.15">
      <c r="A5" s="154" t="s">
        <v>552</v>
      </c>
      <c r="B5" s="159"/>
      <c r="C5" s="160"/>
      <c r="D5" s="161">
        <v>24736</v>
      </c>
      <c r="E5" s="162"/>
      <c r="F5" s="163">
        <v>42581</v>
      </c>
      <c r="G5" s="164"/>
      <c r="H5" s="165"/>
    </row>
    <row r="6" spans="1:8" x14ac:dyDescent="0.15">
      <c r="A6" s="166"/>
      <c r="B6" s="167"/>
      <c r="C6" s="168"/>
      <c r="D6" s="169">
        <v>13059</v>
      </c>
      <c r="E6" s="170"/>
      <c r="F6" s="171">
        <v>24354</v>
      </c>
      <c r="G6" s="172"/>
      <c r="H6" s="173"/>
    </row>
    <row r="7" spans="1:8" x14ac:dyDescent="0.15">
      <c r="A7" s="154" t="s">
        <v>553</v>
      </c>
      <c r="B7" s="159"/>
      <c r="C7" s="160"/>
      <c r="D7" s="161">
        <v>30559</v>
      </c>
      <c r="E7" s="162"/>
      <c r="F7" s="163">
        <v>45426</v>
      </c>
      <c r="G7" s="164"/>
      <c r="H7" s="165"/>
    </row>
    <row r="8" spans="1:8" x14ac:dyDescent="0.15">
      <c r="A8" s="166"/>
      <c r="B8" s="167"/>
      <c r="C8" s="168"/>
      <c r="D8" s="169">
        <v>14432</v>
      </c>
      <c r="E8" s="170"/>
      <c r="F8" s="171">
        <v>24508</v>
      </c>
      <c r="G8" s="172"/>
      <c r="H8" s="173"/>
    </row>
    <row r="9" spans="1:8" x14ac:dyDescent="0.15">
      <c r="A9" s="154" t="s">
        <v>554</v>
      </c>
      <c r="B9" s="159"/>
      <c r="C9" s="160"/>
      <c r="D9" s="161">
        <v>20931</v>
      </c>
      <c r="E9" s="162"/>
      <c r="F9" s="163">
        <v>45022</v>
      </c>
      <c r="G9" s="164"/>
      <c r="H9" s="165"/>
    </row>
    <row r="10" spans="1:8" x14ac:dyDescent="0.15">
      <c r="A10" s="166"/>
      <c r="B10" s="167"/>
      <c r="C10" s="168"/>
      <c r="D10" s="169">
        <v>13114</v>
      </c>
      <c r="E10" s="170"/>
      <c r="F10" s="171">
        <v>25247</v>
      </c>
      <c r="G10" s="172"/>
      <c r="H10" s="173"/>
    </row>
    <row r="11" spans="1:8" x14ac:dyDescent="0.15">
      <c r="A11" s="154" t="s">
        <v>555</v>
      </c>
      <c r="B11" s="159"/>
      <c r="C11" s="160"/>
      <c r="D11" s="161">
        <v>28316</v>
      </c>
      <c r="E11" s="162"/>
      <c r="F11" s="163">
        <v>46035</v>
      </c>
      <c r="G11" s="164"/>
      <c r="H11" s="165"/>
    </row>
    <row r="12" spans="1:8" x14ac:dyDescent="0.15">
      <c r="A12" s="166"/>
      <c r="B12" s="167"/>
      <c r="C12" s="174"/>
      <c r="D12" s="169">
        <v>18199</v>
      </c>
      <c r="E12" s="170"/>
      <c r="F12" s="171">
        <v>25158</v>
      </c>
      <c r="G12" s="172"/>
      <c r="H12" s="173"/>
    </row>
    <row r="13" spans="1:8" x14ac:dyDescent="0.15">
      <c r="A13" s="154"/>
      <c r="B13" s="159"/>
      <c r="C13" s="175"/>
      <c r="D13" s="176">
        <v>27042</v>
      </c>
      <c r="E13" s="177"/>
      <c r="F13" s="178">
        <v>44524</v>
      </c>
      <c r="G13" s="179"/>
      <c r="H13" s="165"/>
    </row>
    <row r="14" spans="1:8" x14ac:dyDescent="0.15">
      <c r="A14" s="166"/>
      <c r="B14" s="167"/>
      <c r="C14" s="168"/>
      <c r="D14" s="169">
        <v>16218</v>
      </c>
      <c r="E14" s="170"/>
      <c r="F14" s="171">
        <v>24816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1.83</v>
      </c>
      <c r="C19" s="180">
        <f>ROUND(VALUE(SUBSTITUTE(実質収支比率等に係る経年分析!G$48,"▲","-")),2)</f>
        <v>1.8</v>
      </c>
      <c r="D19" s="180">
        <f>ROUND(VALUE(SUBSTITUTE(実質収支比率等に係る経年分析!H$48,"▲","-")),2)</f>
        <v>1.84</v>
      </c>
      <c r="E19" s="180">
        <f>ROUND(VALUE(SUBSTITUTE(実質収支比率等に係る経年分析!I$48,"▲","-")),2)</f>
        <v>1.71</v>
      </c>
      <c r="F19" s="180">
        <f>ROUND(VALUE(SUBSTITUTE(実質収支比率等に係る経年分析!J$48,"▲","-")),2)</f>
        <v>1.69</v>
      </c>
    </row>
    <row r="20" spans="1:11" x14ac:dyDescent="0.15">
      <c r="A20" s="180" t="s">
        <v>55</v>
      </c>
      <c r="B20" s="180">
        <f>ROUND(VALUE(SUBSTITUTE(実質収支比率等に係る経年分析!F$47,"▲","-")),2)</f>
        <v>14.45</v>
      </c>
      <c r="C20" s="180">
        <f>ROUND(VALUE(SUBSTITUTE(実質収支比率等に係る経年分析!G$47,"▲","-")),2)</f>
        <v>15.18</v>
      </c>
      <c r="D20" s="180">
        <f>ROUND(VALUE(SUBSTITUTE(実質収支比率等に係る経年分析!H$47,"▲","-")),2)</f>
        <v>15.9</v>
      </c>
      <c r="E20" s="180">
        <f>ROUND(VALUE(SUBSTITUTE(実質収支比率等に係る経年分析!I$47,"▲","-")),2)</f>
        <v>14.16</v>
      </c>
      <c r="F20" s="180">
        <f>ROUND(VALUE(SUBSTITUTE(実質収支比率等に係る経年分析!J$47,"▲","-")),2)</f>
        <v>14.63</v>
      </c>
    </row>
    <row r="21" spans="1:11" x14ac:dyDescent="0.15">
      <c r="A21" s="180" t="s">
        <v>56</v>
      </c>
      <c r="B21" s="180">
        <f>IF(ISNUMBER(VALUE(SUBSTITUTE(実質収支比率等に係る経年分析!F$49,"▲","-"))),ROUND(VALUE(SUBSTITUTE(実質収支比率等に係る経年分析!F$49,"▲","-")),2),NA())</f>
        <v>1.1200000000000001</v>
      </c>
      <c r="C21" s="180">
        <f>IF(ISNUMBER(VALUE(SUBSTITUTE(実質収支比率等に係る経年分析!G$49,"▲","-"))),ROUND(VALUE(SUBSTITUTE(実質収支比率等に係る経年分析!G$49,"▲","-")),2),NA())</f>
        <v>-0.01</v>
      </c>
      <c r="D21" s="180">
        <f>IF(ISNUMBER(VALUE(SUBSTITUTE(実質収支比率等に係る経年分析!H$49,"▲","-"))),ROUND(VALUE(SUBSTITUTE(実質収支比率等に係る経年分析!H$49,"▲","-")),2),NA())</f>
        <v>0.06</v>
      </c>
      <c r="E21" s="180">
        <f>IF(ISNUMBER(VALUE(SUBSTITUTE(実質収支比率等に係る経年分析!I$49,"▲","-"))),ROUND(VALUE(SUBSTITUTE(実質収支比率等に係る経年分析!I$49,"▲","-")),2),NA())</f>
        <v>-2.38</v>
      </c>
      <c r="F21" s="180">
        <f>IF(ISNUMBER(VALUE(SUBSTITUTE(実質収支比率等に係る経年分析!J$49,"▲","-"))),ROUND(VALUE(SUBSTITUTE(実質収支比率等に係る経年分析!J$49,"▲","-")),2),NA())</f>
        <v>-0.36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0.27</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0.66</v>
      </c>
    </row>
    <row r="33" spans="1:16" x14ac:dyDescent="0.15">
      <c r="A33" s="181" t="str">
        <f>IF(連結実質赤字比率に係る赤字・黒字の構成分析!C$37="",NA(),連結実質赤字比率に係る赤字・黒字の構成分析!C$37)</f>
        <v>下水道等事業会計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1.68</v>
      </c>
    </row>
    <row r="35" spans="1:16" x14ac:dyDescent="0.15">
      <c r="A35" s="181" t="str">
        <f>IF(連結実質赤字比率に係る赤字・黒字の構成分析!C$35="",NA(),連結実質赤字比率に係る赤字・黒字の構成分析!C$35)</f>
        <v>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0.31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0.45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1.71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8.2100000000000009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8.41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9.65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7.85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6.68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8143</v>
      </c>
      <c r="E42" s="182"/>
      <c r="F42" s="182"/>
      <c r="G42" s="182">
        <f>'実質公債費比率（分子）の構造'!L$52</f>
        <v>8487</v>
      </c>
      <c r="H42" s="182"/>
      <c r="I42" s="182"/>
      <c r="J42" s="182">
        <f>'実質公債費比率（分子）の構造'!M$52</f>
        <v>8784</v>
      </c>
      <c r="K42" s="182"/>
      <c r="L42" s="182"/>
      <c r="M42" s="182">
        <f>'実質公債費比率（分子）の構造'!N$52</f>
        <v>8100</v>
      </c>
      <c r="N42" s="182"/>
      <c r="O42" s="182"/>
      <c r="P42" s="182">
        <f>'実質公債費比率（分子）の構造'!O$52</f>
        <v>7704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78</v>
      </c>
      <c r="C44" s="182"/>
      <c r="D44" s="182"/>
      <c r="E44" s="182">
        <f>'実質公債費比率（分子）の構造'!L$50</f>
        <v>78</v>
      </c>
      <c r="F44" s="182"/>
      <c r="G44" s="182"/>
      <c r="H44" s="182">
        <f>'実質公債費比率（分子）の構造'!M$50</f>
        <v>78</v>
      </c>
      <c r="I44" s="182"/>
      <c r="J44" s="182"/>
      <c r="K44" s="182">
        <f>'実質公債費比率（分子）の構造'!N$50</f>
        <v>99</v>
      </c>
      <c r="L44" s="182"/>
      <c r="M44" s="182"/>
      <c r="N44" s="182">
        <f>'実質公債費比率（分子）の構造'!O$50</f>
        <v>99</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2018</v>
      </c>
      <c r="C46" s="182"/>
      <c r="D46" s="182"/>
      <c r="E46" s="182">
        <f>'実質公債費比率（分子）の構造'!L$48</f>
        <v>2014</v>
      </c>
      <c r="F46" s="182"/>
      <c r="G46" s="182"/>
      <c r="H46" s="182">
        <f>'実質公債費比率（分子）の構造'!M$48</f>
        <v>1977</v>
      </c>
      <c r="I46" s="182"/>
      <c r="J46" s="182"/>
      <c r="K46" s="182">
        <f>'実質公債費比率（分子）の構造'!N$48</f>
        <v>1552</v>
      </c>
      <c r="L46" s="182"/>
      <c r="M46" s="182"/>
      <c r="N46" s="182">
        <f>'実質公債費比率（分子）の構造'!O$48</f>
        <v>1386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4649</v>
      </c>
      <c r="C49" s="182"/>
      <c r="D49" s="182"/>
      <c r="E49" s="182">
        <f>'実質公債費比率（分子）の構造'!L$45</f>
        <v>4826</v>
      </c>
      <c r="F49" s="182"/>
      <c r="G49" s="182"/>
      <c r="H49" s="182">
        <f>'実質公債費比率（分子）の構造'!M$45</f>
        <v>4861</v>
      </c>
      <c r="I49" s="182"/>
      <c r="J49" s="182"/>
      <c r="K49" s="182">
        <f>'実質公債費比率（分子）の構造'!N$45</f>
        <v>5048</v>
      </c>
      <c r="L49" s="182"/>
      <c r="M49" s="182"/>
      <c r="N49" s="182">
        <f>'実質公債費比率（分子）の構造'!O$45</f>
        <v>5107</v>
      </c>
      <c r="O49" s="182"/>
      <c r="P49" s="182"/>
    </row>
    <row r="50" spans="1:16" x14ac:dyDescent="0.15">
      <c r="A50" s="182" t="s">
        <v>71</v>
      </c>
      <c r="B50" s="182" t="e">
        <f>NA()</f>
        <v>#N/A</v>
      </c>
      <c r="C50" s="182">
        <f>IF(ISNUMBER('実質公債費比率（分子）の構造'!K$53),'実質公債費比率（分子）の構造'!K$53,NA())</f>
        <v>-1398</v>
      </c>
      <c r="D50" s="182" t="e">
        <f>NA()</f>
        <v>#N/A</v>
      </c>
      <c r="E50" s="182" t="e">
        <f>NA()</f>
        <v>#N/A</v>
      </c>
      <c r="F50" s="182">
        <f>IF(ISNUMBER('実質公債費比率（分子）の構造'!L$53),'実質公債費比率（分子）の構造'!L$53,NA())</f>
        <v>-1569</v>
      </c>
      <c r="G50" s="182" t="e">
        <f>NA()</f>
        <v>#N/A</v>
      </c>
      <c r="H50" s="182" t="e">
        <f>NA()</f>
        <v>#N/A</v>
      </c>
      <c r="I50" s="182">
        <f>IF(ISNUMBER('実質公債費比率（分子）の構造'!M$53),'実質公債費比率（分子）の構造'!M$53,NA())</f>
        <v>-1868</v>
      </c>
      <c r="J50" s="182" t="e">
        <f>NA()</f>
        <v>#N/A</v>
      </c>
      <c r="K50" s="182" t="e">
        <f>NA()</f>
        <v>#N/A</v>
      </c>
      <c r="L50" s="182">
        <f>IF(ISNUMBER('実質公債費比率（分子）の構造'!N$53),'実質公債費比率（分子）の構造'!N$53,NA())</f>
        <v>-1401</v>
      </c>
      <c r="M50" s="182" t="e">
        <f>NA()</f>
        <v>#N/A</v>
      </c>
      <c r="N50" s="182" t="e">
        <f>NA()</f>
        <v>#N/A</v>
      </c>
      <c r="O50" s="182">
        <f>IF(ISNUMBER('実質公債費比率（分子）の構造'!O$53),'実質公債費比率（分子）の構造'!O$53,NA())</f>
        <v>-1112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60506</v>
      </c>
      <c r="E56" s="181"/>
      <c r="F56" s="181"/>
      <c r="G56" s="181">
        <f>'将来負担比率（分子）の構造'!J$52</f>
        <v>58579</v>
      </c>
      <c r="H56" s="181"/>
      <c r="I56" s="181"/>
      <c r="J56" s="181">
        <f>'将来負担比率（分子）の構造'!K$52</f>
        <v>56152</v>
      </c>
      <c r="K56" s="181"/>
      <c r="L56" s="181"/>
      <c r="M56" s="181">
        <f>'将来負担比率（分子）の構造'!L$52</f>
        <v>54220</v>
      </c>
      <c r="N56" s="181"/>
      <c r="O56" s="181"/>
      <c r="P56" s="181">
        <f>'将来負担比率（分子）の構造'!M$52</f>
        <v>54572</v>
      </c>
    </row>
    <row r="57" spans="1:16" x14ac:dyDescent="0.15">
      <c r="A57" s="181" t="s">
        <v>42</v>
      </c>
      <c r="B57" s="181"/>
      <c r="C57" s="181"/>
      <c r="D57" s="181">
        <f>'将来負担比率（分子）の構造'!I$51</f>
        <v>23940</v>
      </c>
      <c r="E57" s="181"/>
      <c r="F57" s="181"/>
      <c r="G57" s="181">
        <f>'将来負担比率（分子）の構造'!J$51</f>
        <v>25174</v>
      </c>
      <c r="H57" s="181"/>
      <c r="I57" s="181"/>
      <c r="J57" s="181">
        <f>'将来負担比率（分子）の構造'!K$51</f>
        <v>23098</v>
      </c>
      <c r="K57" s="181"/>
      <c r="L57" s="181"/>
      <c r="M57" s="181">
        <f>'将来負担比率（分子）の構造'!L$51</f>
        <v>21501</v>
      </c>
      <c r="N57" s="181"/>
      <c r="O57" s="181"/>
      <c r="P57" s="181">
        <f>'将来負担比率（分子）の構造'!M$51</f>
        <v>19360</v>
      </c>
    </row>
    <row r="58" spans="1:16" x14ac:dyDescent="0.15">
      <c r="A58" s="181" t="s">
        <v>41</v>
      </c>
      <c r="B58" s="181"/>
      <c r="C58" s="181"/>
      <c r="D58" s="181">
        <f>'将来負担比率（分子）の構造'!I$50</f>
        <v>18800</v>
      </c>
      <c r="E58" s="181"/>
      <c r="F58" s="181"/>
      <c r="G58" s="181">
        <f>'将来負担比率（分子）の構造'!J$50</f>
        <v>20627</v>
      </c>
      <c r="H58" s="181"/>
      <c r="I58" s="181"/>
      <c r="J58" s="181">
        <f>'将来負担比率（分子）の構造'!K$50</f>
        <v>22103</v>
      </c>
      <c r="K58" s="181"/>
      <c r="L58" s="181"/>
      <c r="M58" s="181">
        <f>'将来負担比率（分子）の構造'!L$50</f>
        <v>22497</v>
      </c>
      <c r="N58" s="181"/>
      <c r="O58" s="181"/>
      <c r="P58" s="181">
        <f>'将来負担比率（分子）の構造'!M$50</f>
        <v>23660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7</v>
      </c>
      <c r="F61" s="181"/>
      <c r="G61" s="181"/>
      <c r="H61" s="181">
        <f>'将来負担比率（分子）の構造'!K$46</f>
        <v>54</v>
      </c>
      <c r="I61" s="181"/>
      <c r="J61" s="181"/>
      <c r="K61" s="181">
        <f>'将来負担比率（分子）の構造'!L$46</f>
        <v>53</v>
      </c>
      <c r="L61" s="181"/>
      <c r="M61" s="181"/>
      <c r="N61" s="181">
        <f>'将来負担比率（分子）の構造'!M$46</f>
        <v>62</v>
      </c>
      <c r="O61" s="181"/>
      <c r="P61" s="181"/>
    </row>
    <row r="62" spans="1:16" x14ac:dyDescent="0.15">
      <c r="A62" s="181" t="s">
        <v>35</v>
      </c>
      <c r="B62" s="181">
        <f>'将来負担比率（分子）の構造'!I$45</f>
        <v>10006</v>
      </c>
      <c r="C62" s="181"/>
      <c r="D62" s="181"/>
      <c r="E62" s="181">
        <f>'将来負担比率（分子）の構造'!J$45</f>
        <v>10246</v>
      </c>
      <c r="F62" s="181"/>
      <c r="G62" s="181"/>
      <c r="H62" s="181">
        <f>'将来負担比率（分子）の構造'!K$45</f>
        <v>10436</v>
      </c>
      <c r="I62" s="181"/>
      <c r="J62" s="181"/>
      <c r="K62" s="181">
        <f>'将来負担比率（分子）の構造'!L$45</f>
        <v>9901</v>
      </c>
      <c r="L62" s="181"/>
      <c r="M62" s="181"/>
      <c r="N62" s="181">
        <f>'将来負担比率（分子）の構造'!M$45</f>
        <v>9840</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17752</v>
      </c>
      <c r="C64" s="181"/>
      <c r="D64" s="181"/>
      <c r="E64" s="181">
        <f>'将来負担比率（分子）の構造'!J$43</f>
        <v>16516</v>
      </c>
      <c r="F64" s="181"/>
      <c r="G64" s="181"/>
      <c r="H64" s="181">
        <f>'将来負担比率（分子）の構造'!K$43</f>
        <v>14527</v>
      </c>
      <c r="I64" s="181"/>
      <c r="J64" s="181"/>
      <c r="K64" s="181">
        <f>'将来負担比率（分子）の構造'!L$43</f>
        <v>12775</v>
      </c>
      <c r="L64" s="181"/>
      <c r="M64" s="181"/>
      <c r="N64" s="181">
        <f>'将来負担比率（分子）の構造'!M$43</f>
        <v>11204</v>
      </c>
      <c r="O64" s="181"/>
      <c r="P64" s="181"/>
    </row>
    <row r="65" spans="1:16" x14ac:dyDescent="0.15">
      <c r="A65" s="181" t="s">
        <v>32</v>
      </c>
      <c r="B65" s="181">
        <f>'将来負担比率（分子）の構造'!I$42</f>
        <v>1910</v>
      </c>
      <c r="C65" s="181"/>
      <c r="D65" s="181"/>
      <c r="E65" s="181">
        <f>'将来負担比率（分子）の構造'!J$42</f>
        <v>1592</v>
      </c>
      <c r="F65" s="181"/>
      <c r="G65" s="181"/>
      <c r="H65" s="181">
        <f>'将来負担比率（分子）の構造'!K$42</f>
        <v>1876</v>
      </c>
      <c r="I65" s="181"/>
      <c r="J65" s="181"/>
      <c r="K65" s="181">
        <f>'将来負担比率（分子）の構造'!L$42</f>
        <v>1570</v>
      </c>
      <c r="L65" s="181"/>
      <c r="M65" s="181"/>
      <c r="N65" s="181">
        <f>'将来負担比率（分子）の構造'!M$42</f>
        <v>1612</v>
      </c>
      <c r="O65" s="181"/>
      <c r="P65" s="181"/>
    </row>
    <row r="66" spans="1:16" x14ac:dyDescent="0.15">
      <c r="A66" s="181" t="s">
        <v>31</v>
      </c>
      <c r="B66" s="181">
        <f>'将来負担比率（分子）の構造'!I$41</f>
        <v>58841</v>
      </c>
      <c r="C66" s="181"/>
      <c r="D66" s="181"/>
      <c r="E66" s="181">
        <f>'将来負担比率（分子）の構造'!J$41</f>
        <v>56424</v>
      </c>
      <c r="F66" s="181"/>
      <c r="G66" s="181"/>
      <c r="H66" s="181">
        <f>'将来負担比率（分子）の構造'!K$41</f>
        <v>53655</v>
      </c>
      <c r="I66" s="181"/>
      <c r="J66" s="181"/>
      <c r="K66" s="181">
        <f>'将来負担比率（分子）の構造'!L$41</f>
        <v>50829</v>
      </c>
      <c r="L66" s="181"/>
      <c r="M66" s="181"/>
      <c r="N66" s="181">
        <f>'将来負担比率（分子）の構造'!M$41</f>
        <v>50002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8127</v>
      </c>
      <c r="C72" s="185">
        <f>基金残高に係る経年分析!G55</f>
        <v>7398</v>
      </c>
      <c r="D72" s="185">
        <f>基金残高に係る経年分析!H55</f>
        <v>7668</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13298</v>
      </c>
      <c r="C74" s="185">
        <f>基金残高に係る経年分析!G57</f>
        <v>14297</v>
      </c>
      <c r="D74" s="185">
        <f>基金残高に係る経年分析!H57</f>
        <v>15229</v>
      </c>
    </row>
  </sheetData>
  <sheetProtection algorithmName="SHA-512" hashValue="Xp5HNgRkvhGdQvvQzt/9AddYC73fI8zXilDjOBFqY7EJxjO+P31867Dv0Y+KhSDEWvOVT4o4mYnqGBzhPTn3lw==" saltValue="hmZfzvmCzWzlrfrUwIBTs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