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998】非暗号化\20決算統計\H29決算統計\０　府→市通知文等\310228【大阪府：決算担当（38（金）回答〆）】平成29年度財政状況資料集の作成及び提出について\07 大阪府より修正依頼・対応３\"/>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<sst xmlns="http://schemas.openxmlformats.org/spreadsheetml/2006/main" count="1075" uniqueCount="580">
  <si>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</si>
  <si>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</si>
  <si>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</si>
  <si>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</si>
  <si>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</si>
  <si>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</si>
  <si>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</si>
  <si>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</si>
  <si>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</si>
  <si>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</si>
  <si>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</si>
  <si>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</si>
  <si>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</si>
  <si>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</si>
  <si>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</si>
  <si>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</si>
  <si>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</si>
  <si>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</si>
  <si>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</si>
  <si>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</si>
  <si>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</si>
  <si>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</si>
  <si>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</si>
  <si>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</si>
  <si>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</si>
  <si>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</si>
  <si>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</si>
  <si>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</si>
  <si>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</si>
  <si>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</si>
  <si>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</si>
  <si>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</si>
  <si>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</si>
  <si>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</si>
  <si>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</si>
  <si>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</si>
  <si>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</si>
  <si>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</si>
  <si>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</si>
  <si>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</si>
  <si>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</si>
  <si>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</si>
  <si>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</si>
  <si>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</si>
  <si>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</si>
  <si>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</si>
  <si>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</si>
  <si>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</si>
  <si>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</si>
  <si>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</si>
  <si>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</si>
  <si>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</si>
  <si>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</si>
  <si>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</si>
  <si>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</si>
  <si>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</si>
  <si>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</si>
  <si>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</si>
  <si>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</si>
  <si>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</si>
  <si>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</si>
  <si>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</si>
  <si>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</si>
  <si>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</si>
  <si>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</si>
  <si>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</si>
  <si>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</si>
  <si>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</si>
  <si>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</si>
  <si>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</si>
  <si>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</si>
  <si>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</si>
  <si>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</si>
  <si>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</si>
  <si>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</si>
  <si>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</si>
  <si>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</si>
  <si>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</si>
  <si>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</si>
  <si>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</si>
  <si>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</si>
  <si>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</si>
  <si>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</si>
  <si>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</si>
  <si>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</si>
  <si>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</si>
  <si>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</si>
  <si>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</si>
  <si>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</si>
  <si>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</si>
  <si>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</si>
  <si>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</si>
  <si>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</si>
  <si>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</si>
  <si>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</si>
  <si>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</si>
  <si>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</si>
  <si>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</si>
  <si>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</si>
  <si>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</si>
  <si>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</si>
  <si>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</si>
  <si>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</si>
  <si>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</si>
  <si>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</si>
  <si>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</si>
  <si>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</si>
  <si>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</si>
  <si>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</si>
  <si>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</si>
  <si>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</si>
  <si>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</si>
  <si>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</si>
  <si>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</si>
  <si>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</si>
  <si>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</si>
  <si>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</si>
  <si>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</si>
  <si>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</si>
  <si>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</si>
  <si>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</si>
  <si>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</si>
  <si>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</si>
  <si>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</si>
  <si>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</si>
  <si>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</si>
  <si>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</si>
  <si>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</si>
  <si>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</si>
  <si>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</si>
  <si>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</si>
  <si>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</si>
  <si>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</si>
  <si>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</si>
  <si>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</si>
  <si>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</si>
  <si>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</si>
  <si>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</si>
  <si>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</si>
  <si>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</si>
  <si>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</si>
  <si>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</si>
  <si>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</si>
  <si>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</si>
  <si>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</si>
  <si>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</si>
  <si>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</si>
  <si>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</si>
  <si>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</si>
  <si>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</si>
  <si>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</si>
  <si>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</si>
  <si>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</si>
  <si>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</si>
  <si>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</si>
  <si>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</si>
  <si>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</si>
  <si>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</si>
  <si>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</si>
  <si>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</si>
  <si>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</si>
  <si>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</si>
  <si>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</si>
  <si>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</si>
  <si>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</si>
  <si>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</si>
  <si>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</si>
  <si>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</si>
  <si>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</si>
  <si>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</si>
  <si>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</si>
  <si>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</si>
  <si>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</si>
  <si>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</si>
  <si>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</si>
  <si>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</si>
  <si>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</si>
  <si>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</si>
  <si>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</si>
  <si>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</si>
  <si>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</si>
  <si>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</si>
  <si>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</si>
  <si>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</si>
  <si>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</si>
  <si>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</si>
  <si>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</si>
  <si>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</si>
  <si>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</si>
  <si>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</si>
  <si>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</si>
  <si>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</si>
  <si>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</si>
  <si>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</si>
  <si>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</si>
  <si>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</si>
  <si>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</si>
  <si>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</si>
  <si>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</si>
  <si>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</si>
  <si>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</si>
  <si>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</si>
  <si>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</si>
  <si>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</si>
  <si>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</si>
  <si>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</si>
  <si>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</si>
  <si>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</si>
  <si>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大阪府茨木市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</si>
  <si>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</si>
  <si>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</si>
  <si>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</si>
  <si>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</si>
  <si>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</si>
  <si>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</si>
  <si>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</si>
  <si>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</si>
  <si>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</si>
  <si>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</si>
  <si>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</si>
  <si>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</si>
  <si>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</si>
  <si>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</si>
  <si>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</si>
  <si>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</si>
  <si>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</si>
  <si>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</si>
  <si>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</si>
  <si>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</si>
  <si>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</si>
  <si>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</si>
  <si>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</si>
  <si>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</si>
  <si>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</si>
  <si>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</si>
  <si>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</si>
  <si>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</si>
  <si>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</si>
  <si>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</si>
  <si>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</si>
  <si>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</si>
  <si>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</si>
  <si>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</si>
  <si>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</si>
  <si>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</si>
  <si>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</si>
  <si>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</si>
  <si>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</si>
  <si>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</si>
  <si>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</si>
  <si>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</si>
  <si>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</si>
  <si>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</si>
  <si>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</si>
  <si>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</si>
  <si>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</si>
  <si>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</si>
  <si>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</si>
  <si>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</si>
  <si>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</si>
  <si>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</si>
  <si>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</si>
  <si>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</si>
  <si>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</si>
  <si>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</si>
  <si>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</si>
  <si>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</si>
  <si>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</si>
  <si>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</si>
  <si>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</si>
  <si>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</si>
  <si>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</si>
  <si>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</si>
  <si>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</si>
  <si>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</si>
  <si>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</si>
  <si>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</si>
  <si>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</si>
  <si>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</si>
  <si>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</si>
  <si>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</si>
  <si>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</si>
  <si>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</si>
  <si>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</si>
  <si>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</si>
  <si>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</si>
  <si>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</si>
  <si>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</si>
  <si>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</si>
  <si>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</si>
  <si>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</si>
  <si>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</si>
  <si>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</si>
  <si>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</si>
  <si>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</si>
  <si>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</si>
  <si>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</si>
  <si>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</si>
  <si>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</si>
  <si>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</si>
  <si>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</si>
  <si>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</si>
  <si>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</si>
  <si>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</si>
  <si>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</si>
  <si>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</si>
  <si>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</si>
  <si>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</si>
  <si>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</si>
  <si>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</si>
  <si>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</si>
  <si>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</si>
  <si>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</si>
  <si>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</si>
  <si>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</si>
  <si>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</si>
  <si>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</si>
  <si>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</si>
  <si>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</si>
  <si>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</si>
  <si>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</si>
  <si>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</si>
  <si>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</si>
  <si>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</si>
  <si>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</si>
  <si>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</si>
  <si>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</si>
  <si>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</si>
  <si>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</si>
  <si>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</si>
  <si>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</si>
  <si>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</si>
  <si>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</si>
  <si>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</si>
  <si>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</si>
  <si>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</si>
  <si>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</si>
  <si>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</si>
  <si>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</si>
  <si>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</si>
  <si>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</si>
  <si>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</si>
  <si>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</si>
  <si>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</si>
  <si>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</si>
  <si>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</si>
  <si>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</si>
  <si>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</si>
  <si>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</si>
  <si>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</si>
  <si>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</si>
  <si>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</si>
  <si>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</si>
  <si>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</si>
  <si>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</si>
  <si>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</si>
  <si>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</si>
  <si>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大阪府茨木市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</si>
  <si>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</si>
  <si>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</si>
  <si>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</si>
  <si>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</si>
  <si>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</si>
  <si>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</si>
  <si>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</si>
  <si>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</si>
  <si>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</si>
  <si>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</si>
  <si>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</si>
  <si>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</si>
  <si>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</si>
  <si>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</si>
  <si>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</si>
  <si>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</si>
  <si>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</si>
  <si>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</si>
  <si>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</si>
  <si>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</si>
  <si>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</si>
  <si>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</si>
  <si>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</si>
  <si>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</si>
  <si>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</si>
  <si>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</si>
  <si>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</si>
  <si>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</si>
  <si>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</si>
  <si>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</si>
  <si>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</si>
  <si>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</si>
  <si>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</si>
  <si>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</si>
  <si>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</si>
  <si>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</si>
  <si>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</si>
  <si>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</si>
  <si>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</si>
  <si>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</si>
  <si>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</si>
  <si>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</si>
  <si>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</si>
  <si>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</si>
  <si>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</si>
  <si>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</si>
  <si>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</si>
  <si>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</si>
  <si>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</si>
  <si>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</si>
  <si>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</si>
  <si>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</si>
  <si>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</si>
  <si>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</si>
  <si>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</si>
  <si>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</si>
  <si>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</si>
  <si>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</si>
  <si>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</si>
  <si>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</si>
  <si>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</si>
  <si>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</si>
  <si>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</si>
  <si>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</si>
  <si>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</si>
  <si>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</si>
  <si>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</si>
  <si>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</si>
  <si>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</si>
  <si>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</si>
  <si>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</si>
  <si>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</si>
  <si>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</si>
  <si>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</si>
  <si>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</si>
  <si>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</si>
  <si>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</si>
  <si>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</si>
  <si>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</si>
  <si>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</si>
  <si>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</si>
  <si>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</si>
  <si>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</si>
  <si>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</si>
  <si>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</si>
  <si>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</si>
  <si>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</si>
  <si>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</si>
  <si>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</si>
  <si>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</si>
  <si>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</si>
  <si>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</si>
  <si>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</si>
  <si>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</si>
  <si>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</si>
  <si>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</si>
  <si>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</si>
  <si>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</si>
  <si>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</si>
  <si>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</si>
  <si>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</si>
  <si>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</si>
  <si>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</si>
  <si>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</si>
  <si>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</si>
  <si>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</si>
  <si>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</si>
  <si>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</si>
  <si>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</si>
  <si>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</si>
  <si>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</si>
  <si>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</si>
  <si>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</si>
  <si>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</si>
  <si>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</si>
  <si>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</si>
  <si>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</si>
  <si>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</si>
  <si>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</si>
  <si>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</si>
  <si>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</si>
  <si>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</si>
  <si>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</si>
  <si>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</si>
  <si>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</si>
  <si>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</si>
  <si>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</si>
  <si>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</si>
  <si>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</si>
  <si>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</si>
  <si>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</si>
  <si>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</si>
  <si>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</si>
  <si>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</si>
  <si>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</si>
  <si>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</si>
  <si>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</si>
  <si>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</si>
  <si>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</si>
  <si>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</si>
  <si>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</si>
  <si>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</si>
  <si>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</si>
  <si>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</si>
  <si>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</si>
  <si>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</si>
  <si>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</si>
  <si>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</si>
  <si>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</si>
  <si>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</si>
  <si>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</si>
  <si>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</si>
  <si>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</si>
  <si>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</si>
  <si>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</si>
  <si>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</si>
  <si>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</si>
  <si>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</si>
  <si>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</si>
  <si>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</si>
  <si>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</si>
  <si>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</si>
  <si>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</si>
  <si>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</si>
  <si>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</si>
  <si>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</si>
  <si>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</si>
  <si>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</si>
  <si>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</si>
  <si>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</si>
  <si>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</si>
  <si>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</si>
  <si>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</si>
  <si>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</si>
  <si>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</si>
  <si>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</si>
  <si>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</si>
  <si>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</si>
  <si>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</si>
  <si>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</si>
  <si>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</si>
  <si>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</si>
  <si>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</si>
  <si>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</si>
  <si>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</si>
  <si>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</si>
  <si>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</si>
  <si>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</si>
  <si>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0.18</t>
  </si>
  <si>
    <t>▲ 0.01</t>
  </si>
  <si>
    <t>水道事業会計</t>
  </si>
  <si>
    <t>一般会計</t>
  </si>
  <si>
    <t>国民健康保険事業特別会計</t>
  </si>
  <si>
    <t>下水道等事業会計</t>
  </si>
  <si>
    <t>介護保険事業特別会計</t>
  </si>
  <si>
    <t>後期高齢者医療事業特別会計</t>
  </si>
  <si>
    <t>その他会計（赤字）</t>
  </si>
  <si>
    <t>その他会計（黒字）</t>
  </si>
  <si>
    <t>衛生処理施設整備等基金</t>
    <phoneticPr fontId="11"/>
  </si>
  <si>
    <t>文化施設建設基金</t>
    <phoneticPr fontId="11"/>
  </si>
  <si>
    <t>○</t>
    <phoneticPr fontId="11"/>
  </si>
  <si>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</si>
  <si>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</si>
  <si>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</si>
  <si>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</si>
  <si>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</si>
  <si>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</si>
  <si>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</si>
  <si>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</si>
  <si>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</si>
  <si>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</si>
  <si>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</si>
  <si>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</si>
  <si>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</si>
  <si>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</si>
  <si>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</si>
  <si>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</si>
  <si>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</si>
  <si>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</si>
  <si>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駅周辺再整備基金</t>
  </si>
  <si>
    <t>公共施設等総合管理基金</t>
    <rPh sb="0" eb="2">
      <t>コウキョウ</t>
    </rPh>
    <rPh sb="2" eb="4">
      <t>シセツ</t>
    </rPh>
    <rPh sb="4" eb="5">
      <t>トウ</t>
    </rPh>
    <rPh sb="5" eb="7">
      <t>ソウゴウ</t>
    </rPh>
    <rPh sb="7" eb="9">
      <t>カンリ</t>
    </rPh>
    <rPh sb="9" eb="11">
      <t>キキン</t>
    </rPh>
    <phoneticPr fontId="2"/>
  </si>
  <si>
    <t>福祉事業推進基金</t>
    <rPh sb="0" eb="2">
      <t>フクシ</t>
    </rPh>
    <rPh sb="2" eb="4">
      <t>ジギョウ</t>
    </rPh>
    <rPh sb="4" eb="6">
      <t>スイシン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</si>
</sst>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5AC5-42E5-B82A-EB8ED3D141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50681</c:v>
                </c:pt>
                <c:pt idx="1">
                  <c:v>40300</c:v>
                </c:pt>
                <c:pt idx="2">
                  <c:v>30668</c:v>
                </c:pt>
                <c:pt idx="3">
                  <c:v>24736</c:v>
                </c:pt>
                <c:pt idx="4">
                  <c:v>30559</c:v>
                </c:pt>
              </c:numCache>
            </c:numRef>
          </c:val>
          <c:smooth val="0"/>
          <c:extLst>
            <c:ext xmlns:c16="http://schemas.microsoft.com/office/drawing/2014/chart" uri="{C3380CC4-5D6E-409C-BE32-E72D297353CC}">
              <c16:uniqueId val="{00000001-5AC5-42E5-B82A-EB8ED3D141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c:v>
                </c:pt>
                <c:pt idx="1">
                  <c:v>1.72</c:v>
                </c:pt>
                <c:pt idx="2">
                  <c:v>1.83</c:v>
                </c:pt>
                <c:pt idx="3">
                  <c:v>1.8</c:v>
                </c:pt>
                <c:pt idx="4">
                  <c:v>1.84</c:v>
                </c:pt>
              </c:numCache>
            </c:numRef>
          </c:val>
          <c:extLst>
            <c:ext xmlns:c16="http://schemas.microsoft.com/office/drawing/2014/chart" uri="{C3380CC4-5D6E-409C-BE32-E72D297353CC}">
              <c16:uniqueId val="{00000000-740D-46CF-A836-A168633648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11.65</c:v>
                </c:pt>
                <c:pt idx="1">
                  <c:v>12.64</c:v>
                </c:pt>
                <c:pt idx="2">
                  <c:v>14.45</c:v>
                </c:pt>
                <c:pt idx="3">
                  <c:v>15.18</c:v>
                </c:pt>
                <c:pt idx="4">
                  <c:v>15.9</c:v>
                </c:pt>
              </c:numCache>
            </c:numRef>
          </c:val>
          <c:extLst>
            <c:ext xmlns:c16="http://schemas.microsoft.com/office/drawing/2014/chart" uri="{C3380CC4-5D6E-409C-BE32-E72D297353CC}">
              <c16:uniqueId val="{00000001-740D-46CF-A836-A168633648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0.26</c:v>
                </c:pt>
                <c:pt idx="1">
                  <c:v>-0.18</c:v>
                </c:pt>
                <c:pt idx="2">
                  <c:v>1.1200000000000001</c:v>
                </c:pt>
                <c:pt idx="3">
                  <c:v>-0.01</c:v>
                </c:pt>
                <c:pt idx="4">
                  <c:v>0.06</c:v>
                </c:pt>
              </c:numCache>
            </c:numRef>
          </c:val>
          <c:smooth val="0"/>
          <c:extLst>
            <c:ext xmlns:c16="http://schemas.microsoft.com/office/drawing/2014/chart" uri="{C3380CC4-5D6E-409C-BE32-E72D297353CC}">
              <c16:uniqueId val="{00000002-740D-46CF-A836-A168633648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92-4641-94DB-A22D4B9D6B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92-4641-94DB-A22D4B9D6B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92-4641-94DB-A22D4B9D6B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692-4641-94DB-A22D4B9D6BE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0.23</c:v>
                </c:pt>
                <c:pt idx="4">
                  <c:v>#N/A</c:v>
                </c:pt>
                <c:pt idx="5">
                  <c:v>0.24</c:v>
                </c:pt>
                <c:pt idx="6">
                  <c:v>#N/A</c:v>
                </c:pt>
                <c:pt idx="7">
                  <c:v>0.25</c:v>
                </c:pt>
                <c:pt idx="8">
                  <c:v>#N/A</c:v>
                </c:pt>
                <c:pt idx="9">
                  <c:v>0.27</c:v>
                </c:pt>
              </c:numCache>
            </c:numRef>
          </c:val>
          <c:extLst>
            <c:ext xmlns:c16="http://schemas.microsoft.com/office/drawing/2014/chart" uri="{C3380CC4-5D6E-409C-BE32-E72D297353CC}">
              <c16:uniqueId val="{00000004-3692-4641-94DB-A22D4B9D6BE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0.28000000000000003</c:v>
                </c:pt>
                <c:pt idx="4">
                  <c:v>#N/A</c:v>
                </c:pt>
                <c:pt idx="5">
                  <c:v>0.54</c:v>
                </c:pt>
                <c:pt idx="6">
                  <c:v>#N/A</c:v>
                </c:pt>
                <c:pt idx="7">
                  <c:v>0.87</c:v>
                </c:pt>
                <c:pt idx="8">
                  <c:v>#N/A</c:v>
                </c:pt>
                <c:pt idx="9">
                  <c:v>0.65</c:v>
                </c:pt>
              </c:numCache>
            </c:numRef>
          </c:val>
          <c:extLst>
            <c:ext xmlns:c16="http://schemas.microsoft.com/office/drawing/2014/chart" uri="{C3380CC4-5D6E-409C-BE32-E72D297353CC}">
              <c16:uniqueId val="{00000005-3692-4641-94DB-A22D4B9D6BE6}"/>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#N/A</c:v>
                </c:pt>
                <c:pt idx="5">
                  <c:v>1.45</c:v>
                </c:pt>
                <c:pt idx="6">
                  <c:v>#N/A</c:v>
                </c:pt>
                <c:pt idx="7">
                  <c:v>1.55</c:v>
                </c:pt>
                <c:pt idx="8">
                  <c:v>#N/A</c:v>
                </c:pt>
                <c:pt idx="9">
                  <c:v>1.28</c:v>
                </c:pt>
              </c:numCache>
            </c:numRef>
          </c:val>
          <c:extLst>
            <c:ext xmlns:c16="http://schemas.microsoft.com/office/drawing/2014/chart" uri="{C3380CC4-5D6E-409C-BE32-E72D297353CC}">
              <c16:uniqueId val="{00000006-3692-4641-94DB-A22D4B9D6B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0.27</c:v>
                </c:pt>
                <c:pt idx="2">
                  <c:v>#N/A</c:v>
                </c:pt>
                <c:pt idx="3">
                  <c:v>0.28999999999999998</c:v>
                </c:pt>
                <c:pt idx="4">
                  <c:v>#N/A</c:v>
                </c:pt>
                <c:pt idx="5">
                  <c:v>0.31</c:v>
                </c:pt>
                <c:pt idx="6">
                  <c:v>#N/A</c:v>
                </c:pt>
                <c:pt idx="7">
                  <c:v>0.45</c:v>
                </c:pt>
                <c:pt idx="8">
                  <c:v>#N/A</c:v>
                </c:pt>
                <c:pt idx="9">
                  <c:v>1.71</c:v>
                </c:pt>
              </c:numCache>
            </c:numRef>
          </c:val>
          <c:extLst>
            <c:ext xmlns:c16="http://schemas.microsoft.com/office/drawing/2014/chart" uri="{C3380CC4-5D6E-409C-BE32-E72D297353CC}">
              <c16:uniqueId val="{00000007-3692-4641-94DB-A22D4B9D6B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c:v>
                </c:pt>
                <c:pt idx="2">
                  <c:v>#N/A</c:v>
                </c:pt>
                <c:pt idx="3">
                  <c:v>1.71</c:v>
                </c:pt>
                <c:pt idx="4">
                  <c:v>#N/A</c:v>
                </c:pt>
                <c:pt idx="5">
                  <c:v>1.82</c:v>
                </c:pt>
                <c:pt idx="6">
                  <c:v>#N/A</c:v>
                </c:pt>
                <c:pt idx="7">
                  <c:v>1.79</c:v>
                </c:pt>
                <c:pt idx="8">
                  <c:v>#N/A</c:v>
                </c:pt>
                <c:pt idx="9">
                  <c:v>1.83</c:v>
                </c:pt>
              </c:numCache>
            </c:numRef>
          </c:val>
          <c:extLst>
            <c:ext xmlns:c16="http://schemas.microsoft.com/office/drawing/2014/chart" uri="{C3380CC4-5D6E-409C-BE32-E72D297353CC}">
              <c16:uniqueId val="{00000008-3692-4641-94DB-A22D4B9D6BE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7.79</c:v>
                </c:pt>
                <c:pt idx="2">
                  <c:v>#N/A</c:v>
                </c:pt>
                <c:pt idx="3">
                  <c:v>8</c:v>
                </c:pt>
                <c:pt idx="4">
                  <c:v>#N/A</c:v>
                </c:pt>
                <c:pt idx="5">
                  <c:v>8.2100000000000009</c:v>
                </c:pt>
                <c:pt idx="6">
                  <c:v>#N/A</c:v>
                </c:pt>
                <c:pt idx="7">
                  <c:v>8.41</c:v>
                </c:pt>
                <c:pt idx="8">
                  <c:v>#N/A</c:v>
                </c:pt>
                <c:pt idx="9">
                  <c:v>9.65</c:v>
                </c:pt>
              </c:numCache>
            </c:numRef>
          </c:val>
          <c:extLst>
            <c:ext xmlns:c16="http://schemas.microsoft.com/office/drawing/2014/chart" uri="{C3380CC4-5D6E-409C-BE32-E72D297353CC}">
              <c16:uniqueId val="{00000009-3692-4641-94DB-A22D4B9D6B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8061</c:v>
                </c:pt>
                <c:pt idx="5">
                  <c:v>8948</c:v>
                </c:pt>
                <c:pt idx="8">
                  <c:v>8143</c:v>
                </c:pt>
                <c:pt idx="11">
                  <c:v>8487</c:v>
                </c:pt>
                <c:pt idx="14">
                  <c:v>8784</c:v>
                </c:pt>
              </c:numCache>
            </c:numRef>
          </c:val>
          <c:extLst>
            <c:ext xmlns:c16="http://schemas.microsoft.com/office/drawing/2014/chart" uri="{C3380CC4-5D6E-409C-BE32-E72D297353CC}">
              <c16:uniqueId val="{00000000-66E0-4EB8-A37E-235EE0693D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E0-4EB8-A37E-235EE0693D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80</c:v>
                </c:pt>
                <c:pt idx="3">
                  <c:v>80</c:v>
                </c:pt>
                <c:pt idx="6">
                  <c:v>78</c:v>
                </c:pt>
                <c:pt idx="9">
                  <c:v>78</c:v>
                </c:pt>
                <c:pt idx="12">
                  <c:v>78</c:v>
                </c:pt>
              </c:numCache>
            </c:numRef>
          </c:val>
          <c:extLst>
            <c:ext xmlns:c16="http://schemas.microsoft.com/office/drawing/2014/chart" uri="{C3380CC4-5D6E-409C-BE32-E72D297353CC}">
              <c16:uniqueId val="{00000002-66E0-4EB8-A37E-235EE0693D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E0-4EB8-A37E-235EE0693D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2276</c:v>
                </c:pt>
                <c:pt idx="3">
                  <c:v>2477</c:v>
                </c:pt>
                <c:pt idx="6">
                  <c:v>2018</c:v>
                </c:pt>
                <c:pt idx="9">
                  <c:v>2014</c:v>
                </c:pt>
                <c:pt idx="12">
                  <c:v>1977</c:v>
                </c:pt>
              </c:numCache>
            </c:numRef>
          </c:val>
          <c:extLst>
            <c:ext xmlns:c16="http://schemas.microsoft.com/office/drawing/2014/chart" uri="{C3380CC4-5D6E-409C-BE32-E72D297353CC}">
              <c16:uniqueId val="{00000004-66E0-4EB8-A37E-235EE0693D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E0-4EB8-A37E-235EE0693D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E0-4EB8-A37E-235EE0693D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4916</c:v>
                </c:pt>
                <c:pt idx="3">
                  <c:v>4778</c:v>
                </c:pt>
                <c:pt idx="6">
                  <c:v>4649</c:v>
                </c:pt>
                <c:pt idx="9">
                  <c:v>4826</c:v>
                </c:pt>
                <c:pt idx="12">
                  <c:v>4861</c:v>
                </c:pt>
              </c:numCache>
            </c:numRef>
          </c:val>
          <c:extLst>
            <c:ext xmlns:c16="http://schemas.microsoft.com/office/drawing/2014/chart" uri="{C3380CC4-5D6E-409C-BE32-E72D297353CC}">
              <c16:uniqueId val="{00000007-66E0-4EB8-A37E-235EE0693D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-789</c:v>
                </c:pt>
                <c:pt idx="2">
                  <c:v>#N/A</c:v>
                </c:pt>
                <c:pt idx="3">
                  <c:v>#N/A</c:v>
                </c:pt>
                <c:pt idx="4">
                  <c:v>-1613</c:v>
                </c:pt>
                <c:pt idx="5">
                  <c:v>#N/A</c:v>
                </c:pt>
                <c:pt idx="6">
                  <c:v>#N/A</c:v>
                </c:pt>
                <c:pt idx="7">
                  <c:v>-1398</c:v>
                </c:pt>
                <c:pt idx="8">
                  <c:v>#N/A</c:v>
                </c:pt>
                <c:pt idx="9">
                  <c:v>#N/A</c:v>
                </c:pt>
                <c:pt idx="10">
                  <c:v>-1569</c:v>
                </c:pt>
                <c:pt idx="11">
                  <c:v>#N/A</c:v>
                </c:pt>
                <c:pt idx="12">
                  <c:v>#N/A</c:v>
                </c:pt>
                <c:pt idx="13">
                  <c:v>-1868</c:v>
                </c:pt>
                <c:pt idx="14">
                  <c:v>#N/A</c:v>
                </c:pt>
              </c:numCache>
            </c:numRef>
          </c:val>
          <c:smooth val="0"/>
          <c:extLst>
            <c:ext xmlns:c16="http://schemas.microsoft.com/office/drawing/2014/chart" uri="{C3380CC4-5D6E-409C-BE32-E72D297353CC}">
              <c16:uniqueId val="{00000008-66E0-4EB8-A37E-235EE0693D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61881</c:v>
                </c:pt>
                <c:pt idx="5">
                  <c:v>61121</c:v>
                </c:pt>
                <c:pt idx="8">
                  <c:v>60506</c:v>
                </c:pt>
                <c:pt idx="11">
                  <c:v>58579</c:v>
                </c:pt>
                <c:pt idx="14">
                  <c:v>56152</c:v>
                </c:pt>
              </c:numCache>
            </c:numRef>
          </c:val>
          <c:extLst>
            <c:ext xmlns:c16="http://schemas.microsoft.com/office/drawing/2014/chart" uri="{C3380CC4-5D6E-409C-BE32-E72D297353CC}">
              <c16:uniqueId val="{00000000-0FBC-4AEB-BFCA-F6F2B3D86E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21552</c:v>
                </c:pt>
                <c:pt idx="5">
                  <c:v>22403</c:v>
                </c:pt>
                <c:pt idx="8">
                  <c:v>23940</c:v>
                </c:pt>
                <c:pt idx="11">
                  <c:v>25174</c:v>
                </c:pt>
                <c:pt idx="14">
                  <c:v>23098</c:v>
                </c:pt>
              </c:numCache>
            </c:numRef>
          </c:val>
          <c:extLst>
            <c:ext xmlns:c16="http://schemas.microsoft.com/office/drawing/2014/chart" uri="{C3380CC4-5D6E-409C-BE32-E72D297353CC}">
              <c16:uniqueId val="{00000001-0FBC-4AEB-BFCA-F6F2B3D86E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15923</c:v>
                </c:pt>
                <c:pt idx="5">
                  <c:v>17142</c:v>
                </c:pt>
                <c:pt idx="8">
                  <c:v>18800</c:v>
                </c:pt>
                <c:pt idx="11">
                  <c:v>20627</c:v>
                </c:pt>
                <c:pt idx="14">
                  <c:v>22103</c:v>
                </c:pt>
              </c:numCache>
            </c:numRef>
          </c:val>
          <c:extLst>
            <c:ext xmlns:c16="http://schemas.microsoft.com/office/drawing/2014/chart" uri="{C3380CC4-5D6E-409C-BE32-E72D297353CC}">
              <c16:uniqueId val="{00000002-0FBC-4AEB-BFCA-F6F2B3D86E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BC-4AEB-BFCA-F6F2B3D86E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BC-4AEB-BFCA-F6F2B3D86E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7</c:v>
                </c:pt>
                <c:pt idx="12">
                  <c:v>54</c:v>
                </c:pt>
              </c:numCache>
            </c:numRef>
          </c:val>
          <c:extLst>
            <c:ext xmlns:c16="http://schemas.microsoft.com/office/drawing/2014/chart" uri="{C3380CC4-5D6E-409C-BE32-E72D297353CC}">
              <c16:uniqueId val="{00000005-0FBC-4AEB-BFCA-F6F2B3D86E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11229</c:v>
                </c:pt>
                <c:pt idx="3">
                  <c:v>10671</c:v>
                </c:pt>
                <c:pt idx="6">
                  <c:v>10006</c:v>
                </c:pt>
                <c:pt idx="9">
                  <c:v>10246</c:v>
                </c:pt>
                <c:pt idx="12">
                  <c:v>10436</c:v>
                </c:pt>
              </c:numCache>
            </c:numRef>
          </c:val>
          <c:extLst>
            <c:ext xmlns:c16="http://schemas.microsoft.com/office/drawing/2014/chart" uri="{C3380CC4-5D6E-409C-BE32-E72D297353CC}">
              <c16:uniqueId val="{00000006-0FBC-4AEB-BFCA-F6F2B3D86E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FBC-4AEB-BFCA-F6F2B3D86E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19320</c:v>
                </c:pt>
                <c:pt idx="3">
                  <c:v>19016</c:v>
                </c:pt>
                <c:pt idx="6">
                  <c:v>17752</c:v>
                </c:pt>
                <c:pt idx="9">
                  <c:v>16516</c:v>
                </c:pt>
                <c:pt idx="12">
                  <c:v>14527</c:v>
                </c:pt>
              </c:numCache>
            </c:numRef>
          </c:val>
          <c:extLst>
            <c:ext xmlns:c16="http://schemas.microsoft.com/office/drawing/2014/chart" uri="{C3380CC4-5D6E-409C-BE32-E72D297353CC}">
              <c16:uniqueId val="{00000008-0FBC-4AEB-BFCA-F6F2B3D86E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1593</c:v>
                </c:pt>
                <c:pt idx="3">
                  <c:v>2999</c:v>
                </c:pt>
                <c:pt idx="6">
                  <c:v>1910</c:v>
                </c:pt>
                <c:pt idx="9">
                  <c:v>1592</c:v>
                </c:pt>
                <c:pt idx="12">
                  <c:v>1876</c:v>
                </c:pt>
              </c:numCache>
            </c:numRef>
          </c:val>
          <c:extLst>
            <c:ext xmlns:c16="http://schemas.microsoft.com/office/drawing/2014/chart" uri="{C3380CC4-5D6E-409C-BE32-E72D297353CC}">
              <c16:uniqueId val="{00000009-0FBC-4AEB-BFCA-F6F2B3D86E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56489</c:v>
                </c:pt>
                <c:pt idx="3">
                  <c:v>58816</c:v>
                </c:pt>
                <c:pt idx="6">
                  <c:v>58841</c:v>
                </c:pt>
                <c:pt idx="9">
                  <c:v>56424</c:v>
                </c:pt>
                <c:pt idx="12">
                  <c:v>53655</c:v>
                </c:pt>
              </c:numCache>
            </c:numRef>
          </c:val>
          <c:extLst>
            <c:ext xmlns:c16="http://schemas.microsoft.com/office/drawing/2014/chart" uri="{C3380CC4-5D6E-409C-BE32-E72D297353CC}">
              <c16:uniqueId val="{0000000A-0FBC-4AEB-BFCA-F6F2B3D86E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BC-4AEB-BFCA-F6F2B3D86E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7214</c:v>
                </c:pt>
                <c:pt idx="1">
                  <c:v>7672</c:v>
                </c:pt>
                <c:pt idx="2">
                  <c:v>8127</c:v>
                </c:pt>
              </c:numCache>
            </c:numRef>
          </c:val>
          <c:extLst>
            <c:ext xmlns:c16="http://schemas.microsoft.com/office/drawing/2014/chart" uri="{C3380CC4-5D6E-409C-BE32-E72D297353CC}">
              <c16:uniqueId val="{00000000-7D14-4408-87FB-896CFC1896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D14-4408-87FB-896CFC1896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11075</c:v>
                </c:pt>
                <c:pt idx="1">
                  <c:v>12409</c:v>
                </c:pt>
                <c:pt idx="2">
                  <c:v>13298</c:v>
                </c:pt>
              </c:numCache>
            </c:numRef>
          </c:val>
          <c:extLst>
            <c:ext xmlns:c16="http://schemas.microsoft.com/office/drawing/2014/chart" uri="{C3380CC4-5D6E-409C-BE32-E72D297353CC}">
              <c16:uniqueId val="{00000002-7D14-4408-87FB-896CFC1896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と比べ実質公債費比率の分子が減少した要因として、元利償還金が増となったものの、それ以上に控除財源である都市計画税充当額が増加したことがあげられる。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と比べ、将来負担比率の分子が減少した要因は、事業の進捗に伴い市債現在高が減となったことのほか、企業債残高の減等に伴い、公営企業債への繰入見込額が減少したこと、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また、分母では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充当可能基金が増となったことなどがあげられる。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財政調整基金、特定目的基金ともに、大きな取り崩しを行うことなく、事業を執行しているため残高が増加している。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総持寺駅周辺道路の整備事業、市民文化ホールの建設及びごみ処理施設更新などのハード事業の実施に向けて積立を行う。計画的に積立を行うことができるよう、引</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き続き財政の健全性を重視した財政運営を行う。</a:t>
          </a:r>
          <a:endPar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衛生処理施設整備等基金：</a:t>
          </a:r>
          <a:r>
            <a:rPr lang="ja-JP" altLang="en-US" sz="1300" baseline="0">
              <a:effectLst/>
              <a:latin typeface="ＭＳ ゴシック" panose="020B0609070205080204" pitchFamily="49" charset="-128"/>
              <a:ea typeface="ＭＳ ゴシック" panose="020B0609070205080204" pitchFamily="49" charset="-128"/>
            </a:rPr>
            <a:t>茨木市衛生処理施設整備及び運営のための基金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文化施設建設基金：</a:t>
          </a:r>
          <a:r>
            <a:rPr lang="ja-JP" altLang="en-US" sz="1300" baseline="0">
              <a:effectLst/>
              <a:latin typeface="ＭＳ ゴシック" panose="020B0609070205080204" pitchFamily="49" charset="-128"/>
              <a:ea typeface="ＭＳ ゴシック" panose="020B0609070205080204" pitchFamily="49" charset="-128"/>
            </a:rPr>
            <a:t>文化施設の整備・充実のための基金。</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駅周辺再整備基金：</a:t>
          </a:r>
          <a:r>
            <a:rPr lang="ja-JP" altLang="en-US" sz="1300" baseline="0">
              <a:effectLst/>
              <a:latin typeface="ＭＳ ゴシック" panose="020B0609070205080204" pitchFamily="49" charset="-128"/>
              <a:ea typeface="ＭＳ ゴシック" panose="020B0609070205080204" pitchFamily="49" charset="-128"/>
            </a:rPr>
            <a:t>市の区域内に所在する駅周辺の再整備に要する経費に充てるための基金。</a:t>
          </a:r>
          <a:endParaRPr lang="en-US" altLang="ja-JP" sz="1300" baseline="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r>
            <a:rPr lang="ja-JP" altLang="en-US" sz="1300" baseline="0">
              <a:effectLst/>
              <a:latin typeface="ＭＳ ゴシック" panose="020B0609070205080204" pitchFamily="49" charset="-128"/>
              <a:ea typeface="ＭＳ ゴシック" panose="020B0609070205080204" pitchFamily="49" charset="-128"/>
            </a:rPr>
            <a:t>市の公共施設等の保全、更新等に要する経費に充てるための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基金。</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福祉事業推進基金：</a:t>
          </a:r>
          <a:r>
            <a:rPr lang="ja-JP" altLang="en-US" sz="1300" baseline="0">
              <a:effectLst/>
              <a:latin typeface="ＭＳ ゴシック" panose="020B0609070205080204" pitchFamily="49" charset="-128"/>
              <a:ea typeface="ＭＳ ゴシック" panose="020B0609070205080204" pitchFamily="49" charset="-128"/>
            </a:rPr>
            <a:t>高齢者、障害者、子ども等の社会福祉の推進を図るために必要な事業の実施に要する経費に充てるための基金。</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取り崩しを行わず、財政状況に応じて一定額を積み立てているため増加している。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今後、市民会館跡地エリアの活用、</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ごみ処理施設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の長寿命化及び駅前広場等の再整備などのハード事業の実施を予定していることから、</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「文化施設建設基金」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、「衛生処理施設整備等基金」</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「駅周辺再整備基金」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における積立を見込んでおり、</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財政負担の平準化に向けた</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災害等による急激な財源不足に備え、取り崩しを行わずに、事業を執行しているため増加している。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来の災害等の緊急時へ備えるため計画的に積立を行う。恒常的な財源不足を基金で補てんし続けると、本来の災害等の緊急時への備えが失われるため、収支不足とならないよう、引き続き財政の健全性を重視した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年度までは普通交付税の不交付団体となっていたが、税収の落ち込みや社会福祉関係経費等の経常経費が増加し、平成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年度からは交付団体に転じている。引き続き行財政改革のさらなる推進や税等の徴収強化等により、自立した財政運営に努める。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148167</xdr:rowOff>
    </xdr:to>
    <xdr:cxnSp macro="">
      <xdr:nvCxnSpPr>
        <xdr:cNvPr id="69" name="直線コネクタ 68"/>
        <xdr:cNvCxnSpPr/>
      </xdr:nvCxnSpPr>
      <xdr:spPr>
        <a:xfrm flipV="1">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168275</xdr:rowOff>
    </xdr:to>
    <xdr:cxnSp macro="">
      <xdr:nvCxnSpPr>
        <xdr:cNvPr id="72" name="直線コネクタ 71"/>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16933</xdr:rowOff>
    </xdr:to>
    <xdr:cxnSp macro="">
      <xdr:nvCxnSpPr>
        <xdr:cNvPr id="75" name="直線コネクタ 74"/>
        <xdr:cNvCxnSpPr/>
      </xdr:nvCxnSpPr>
      <xdr:spPr>
        <a:xfrm flipV="1">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37042</xdr:rowOff>
    </xdr:to>
    <xdr:cxnSp macro="">
      <xdr:nvCxnSpPr>
        <xdr:cNvPr id="78" name="直線コネクタ 77"/>
        <xdr:cNvCxnSpPr/>
      </xdr:nvCxnSpPr>
      <xdr:spPr>
        <a:xfrm flipV="1">
          <a:off x="1447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経常経費充当一般財源は、施設型給付費負担金や障害者自立支援給付費に伴う扶助費、高齢化に伴い後期・介護特会への繰出金が増額となったことにより、総額で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億円の増となった。一方、経常一般財源は、固定資産税、株式等譲渡所得割交付金、地方消費税交付金等、自動車取得税交付金が増額となったため、総額で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億円の増となったが、経常一般財源の伸び以上に経常経費充当一般財源が増額したため、経常収支比率は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63</xdr:row>
      <xdr:rowOff>83276</xdr:rowOff>
    </xdr:to>
    <xdr:cxnSp macro="">
      <xdr:nvCxnSpPr>
        <xdr:cNvPr id="134" name="直線コネクタ 133"/>
        <xdr:cNvCxnSpPr/>
      </xdr:nvCxnSpPr>
      <xdr:spPr>
        <a:xfrm>
          <a:off x="4114800" y="10760528"/>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81462</xdr:rowOff>
    </xdr:from>
    <xdr:to>
      <xdr:col>19</xdr:col>
      <xdr:colOff>133350</xdr:colOff>
      <xdr:row>62</xdr:row>
      <xdr:rowOff>130628</xdr:rowOff>
    </xdr:to>
    <xdr:cxnSp macro="">
      <xdr:nvCxnSpPr>
        <xdr:cNvPr id="137" name="直線コネクタ 136"/>
        <xdr:cNvCxnSpPr/>
      </xdr:nvCxnSpPr>
      <xdr:spPr>
        <a:xfrm>
          <a:off x="3225800" y="10539912"/>
          <a:ext cx="889000" cy="22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81462</xdr:rowOff>
    </xdr:from>
    <xdr:to>
      <xdr:col>15</xdr:col>
      <xdr:colOff>82550</xdr:colOff>
      <xdr:row>61</xdr:row>
      <xdr:rowOff>143510</xdr:rowOff>
    </xdr:to>
    <xdr:cxnSp macro="">
      <xdr:nvCxnSpPr>
        <xdr:cNvPr id="140" name="直線コネクタ 139"/>
        <xdr:cNvCxnSpPr/>
      </xdr:nvCxnSpPr>
      <xdr:spPr>
        <a:xfrm flipV="1">
          <a:off x="2336800" y="10539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5624</xdr:rowOff>
    </xdr:from>
    <xdr:to>
      <xdr:col>11</xdr:col>
      <xdr:colOff>31750</xdr:colOff>
      <xdr:row>61</xdr:row>
      <xdr:rowOff>143510</xdr:rowOff>
    </xdr:to>
    <xdr:cxnSp macro="">
      <xdr:nvCxnSpPr>
        <xdr:cNvPr id="143" name="直線コネクタ 142"/>
        <xdr:cNvCxnSpPr/>
      </xdr:nvCxnSpPr>
      <xdr:spPr>
        <a:xfrm>
          <a:off x="1447800" y="1046407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53" name="楕円 152"/>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4553</xdr:rowOff>
    </xdr:from>
    <xdr:ext cx="762000" cy="259045"/>
    <xdr:sp macro="" textlink="">
      <xdr:nvSpPr>
        <xdr:cNvPr id="154"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5" name="楕円 154"/>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6" name="テキスト ボックス 155"/>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7" name="楕円 156"/>
        <xdr:cNvSpPr/>
      </xdr:nvSpPr>
      <xdr:spPr>
        <a:xfrm>
          <a:off x="3175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142439</xdr:rowOff>
    </xdr:from>
    <xdr:ext cx="762000" cy="259045"/>
    <xdr:sp macro="" textlink="">
      <xdr:nvSpPr>
        <xdr:cNvPr id="158" name="テキスト ボックス 157"/>
        <xdr:cNvSpPr txBox="1"/>
      </xdr:nvSpPr>
      <xdr:spPr>
        <a:xfrm>
          <a:off x="2844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9" name="楕円 158"/>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60" name="テキスト ボックス 159"/>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126274</xdr:rowOff>
    </xdr:from>
    <xdr:to>
      <xdr:col>7</xdr:col>
      <xdr:colOff>31750</xdr:colOff>
      <xdr:row>61</xdr:row>
      <xdr:rowOff>56424</xdr:rowOff>
    </xdr:to>
    <xdr:sp macro="" textlink="">
      <xdr:nvSpPr>
        <xdr:cNvPr id="161" name="楕円 160"/>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66601</xdr:rowOff>
    </xdr:from>
    <xdr:ext cx="762000" cy="259045"/>
    <xdr:sp macro="" textlink="">
      <xdr:nvSpPr>
        <xdr:cNvPr id="162" name="テキスト ボックス 161"/>
        <xdr:cNvSpPr txBox="1"/>
      </xdr:nvSpPr>
      <xdr:spPr>
        <a:xfrm>
          <a:off x="1066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公債費が減少傾向にある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人事院勧告の反映や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職員数の増等により人件費が増となった結果、人口１人</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たりの決算額も増加している。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職員の適正配置等による人件費の適正化、ビルド＆スクラップの推進による物件費の抑制を基本に、経常経費の効率化を図る。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89698</xdr:rowOff>
    </xdr:from>
    <xdr:to>
      <xdr:col>23</xdr:col>
      <xdr:colOff>133350</xdr:colOff>
      <xdr:row>82</xdr:row>
      <xdr:rowOff>129031</xdr:rowOff>
    </xdr:to>
    <xdr:cxnSp macro="">
      <xdr:nvCxnSpPr>
        <xdr:cNvPr id="199" name="直線コネクタ 198"/>
        <xdr:cNvCxnSpPr/>
      </xdr:nvCxnSpPr>
      <xdr:spPr>
        <a:xfrm>
          <a:off x="4114800" y="14148598"/>
          <a:ext cx="8382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39249</xdr:rowOff>
    </xdr:from>
    <xdr:to>
      <xdr:col>19</xdr:col>
      <xdr:colOff>133350</xdr:colOff>
      <xdr:row>82</xdr:row>
      <xdr:rowOff>89698</xdr:rowOff>
    </xdr:to>
    <xdr:cxnSp macro="">
      <xdr:nvCxnSpPr>
        <xdr:cNvPr id="202" name="直線コネクタ 201"/>
        <xdr:cNvCxnSpPr/>
      </xdr:nvCxnSpPr>
      <xdr:spPr>
        <a:xfrm>
          <a:off x="3225800" y="14098149"/>
          <a:ext cx="889000" cy="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17980</xdr:rowOff>
    </xdr:from>
    <xdr:to>
      <xdr:col>15</xdr:col>
      <xdr:colOff>82550</xdr:colOff>
      <xdr:row>82</xdr:row>
      <xdr:rowOff>39249</xdr:rowOff>
    </xdr:to>
    <xdr:cxnSp macro="">
      <xdr:nvCxnSpPr>
        <xdr:cNvPr id="205" name="直線コネクタ 204"/>
        <xdr:cNvCxnSpPr/>
      </xdr:nvCxnSpPr>
      <xdr:spPr>
        <a:xfrm>
          <a:off x="2336800" y="14076880"/>
          <a:ext cx="889000" cy="2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83707</xdr:rowOff>
    </xdr:from>
    <xdr:to>
      <xdr:col>11</xdr:col>
      <xdr:colOff>31750</xdr:colOff>
      <xdr:row>82</xdr:row>
      <xdr:rowOff>17980</xdr:rowOff>
    </xdr:to>
    <xdr:cxnSp macro="">
      <xdr:nvCxnSpPr>
        <xdr:cNvPr id="208" name="直線コネクタ 207"/>
        <xdr:cNvCxnSpPr/>
      </xdr:nvCxnSpPr>
      <xdr:spPr>
        <a:xfrm>
          <a:off x="1447800" y="13971157"/>
          <a:ext cx="889000" cy="10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78231</xdr:rowOff>
    </xdr:from>
    <xdr:to>
      <xdr:col>23</xdr:col>
      <xdr:colOff>184150</xdr:colOff>
      <xdr:row>83</xdr:row>
      <xdr:rowOff>8381</xdr:rowOff>
    </xdr:to>
    <xdr:sp macro="" textlink="">
      <xdr:nvSpPr>
        <xdr:cNvPr id="218" name="楕円 217"/>
        <xdr:cNvSpPr/>
      </xdr:nvSpPr>
      <xdr:spPr>
        <a:xfrm>
          <a:off x="4902200" y="141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94758</xdr:rowOff>
    </xdr:from>
    <xdr:ext cx="762000" cy="259045"/>
    <xdr:sp macro="" textlink="">
      <xdr:nvSpPr>
        <xdr:cNvPr id="219" name="人件費・物件費等の状況該当値テキスト"/>
        <xdr:cNvSpPr txBox="1"/>
      </xdr:nvSpPr>
      <xdr:spPr>
        <a:xfrm>
          <a:off x="5041900" y="1398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38898</xdr:rowOff>
    </xdr:from>
    <xdr:to>
      <xdr:col>19</xdr:col>
      <xdr:colOff>184150</xdr:colOff>
      <xdr:row>82</xdr:row>
      <xdr:rowOff>140498</xdr:rowOff>
    </xdr:to>
    <xdr:sp macro="" textlink="">
      <xdr:nvSpPr>
        <xdr:cNvPr id="220" name="楕円 219"/>
        <xdr:cNvSpPr/>
      </xdr:nvSpPr>
      <xdr:spPr>
        <a:xfrm>
          <a:off x="4064000" y="140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150675</xdr:rowOff>
    </xdr:from>
    <xdr:ext cx="736600" cy="259045"/>
    <xdr:sp macro="" textlink="">
      <xdr:nvSpPr>
        <xdr:cNvPr id="221" name="テキスト ボックス 220"/>
        <xdr:cNvSpPr txBox="1"/>
      </xdr:nvSpPr>
      <xdr:spPr>
        <a:xfrm>
          <a:off x="3733800" y="13866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159899</xdr:rowOff>
    </xdr:from>
    <xdr:to>
      <xdr:col>15</xdr:col>
      <xdr:colOff>133350</xdr:colOff>
      <xdr:row>82</xdr:row>
      <xdr:rowOff>90049</xdr:rowOff>
    </xdr:to>
    <xdr:sp macro="" textlink="">
      <xdr:nvSpPr>
        <xdr:cNvPr id="222" name="楕円 221"/>
        <xdr:cNvSpPr/>
      </xdr:nvSpPr>
      <xdr:spPr>
        <a:xfrm>
          <a:off x="3175000" y="140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100226</xdr:rowOff>
    </xdr:from>
    <xdr:ext cx="762000" cy="259045"/>
    <xdr:sp macro="" textlink="">
      <xdr:nvSpPr>
        <xdr:cNvPr id="223" name="テキスト ボックス 222"/>
        <xdr:cNvSpPr txBox="1"/>
      </xdr:nvSpPr>
      <xdr:spPr>
        <a:xfrm>
          <a:off x="2844800" y="1381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138630</xdr:rowOff>
    </xdr:from>
    <xdr:to>
      <xdr:col>11</xdr:col>
      <xdr:colOff>82550</xdr:colOff>
      <xdr:row>82</xdr:row>
      <xdr:rowOff>68780</xdr:rowOff>
    </xdr:to>
    <xdr:sp macro="" textlink="">
      <xdr:nvSpPr>
        <xdr:cNvPr id="224" name="楕円 223"/>
        <xdr:cNvSpPr/>
      </xdr:nvSpPr>
      <xdr:spPr>
        <a:xfrm>
          <a:off x="2286000" y="140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78957</xdr:rowOff>
    </xdr:from>
    <xdr:ext cx="762000" cy="259045"/>
    <xdr:sp macro="" textlink="">
      <xdr:nvSpPr>
        <xdr:cNvPr id="225" name="テキスト ボックス 224"/>
        <xdr:cNvSpPr txBox="1"/>
      </xdr:nvSpPr>
      <xdr:spPr>
        <a:xfrm>
          <a:off x="1955800" y="137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32907</xdr:rowOff>
    </xdr:from>
    <xdr:to>
      <xdr:col>7</xdr:col>
      <xdr:colOff>31750</xdr:colOff>
      <xdr:row>81</xdr:row>
      <xdr:rowOff>134507</xdr:rowOff>
    </xdr:to>
    <xdr:sp macro="" textlink="">
      <xdr:nvSpPr>
        <xdr:cNvPr id="226" name="楕円 225"/>
        <xdr:cNvSpPr/>
      </xdr:nvSpPr>
      <xdr:spPr>
        <a:xfrm>
          <a:off x="1397000" y="139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144684</xdr:rowOff>
    </xdr:from>
    <xdr:ext cx="762000" cy="259045"/>
    <xdr:sp macro="" textlink="">
      <xdr:nvSpPr>
        <xdr:cNvPr id="227" name="テキスト ボックス 226"/>
        <xdr:cNvSpPr txBox="1"/>
      </xdr:nvSpPr>
      <xdr:spPr>
        <a:xfrm>
          <a:off x="1066800" y="1368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国家公務員給与の準拠を基本として、適正な給与水準を維持している。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83</xdr:row>
      <xdr:rowOff>113241</xdr:rowOff>
    </xdr:to>
    <xdr:cxnSp macro="">
      <xdr:nvCxnSpPr>
        <xdr:cNvPr id="261" name="直線コネクタ 260"/>
        <xdr:cNvCxnSpPr/>
      </xdr:nvCxnSpPr>
      <xdr:spPr>
        <a:xfrm>
          <a:off x="16179800" y="143435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82550</xdr:rowOff>
    </xdr:to>
    <xdr:cxnSp macro="">
      <xdr:nvCxnSpPr>
        <xdr:cNvPr id="264" name="直線コネクタ 263"/>
        <xdr:cNvCxnSpPr/>
      </xdr:nvCxnSpPr>
      <xdr:spPr>
        <a:xfrm flipV="1">
          <a:off x="15290800" y="143435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102659</xdr:rowOff>
    </xdr:to>
    <xdr:cxnSp macro="">
      <xdr:nvCxnSpPr>
        <xdr:cNvPr id="267" name="直線コネクタ 266"/>
        <xdr:cNvCxnSpPr/>
      </xdr:nvCxnSpPr>
      <xdr:spPr>
        <a:xfrm flipV="1">
          <a:off x="14401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102659</xdr:rowOff>
    </xdr:to>
    <xdr:cxnSp macro="">
      <xdr:nvCxnSpPr>
        <xdr:cNvPr id="270" name="直線コネクタ 269"/>
        <xdr:cNvCxnSpPr/>
      </xdr:nvCxnSpPr>
      <xdr:spPr>
        <a:xfrm>
          <a:off x="13512800" y="143838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80" name="楕円 279"/>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81"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82" name="楕円 281"/>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83" name="テキスト ボックス 282"/>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6" name="楕円 285"/>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7" name="テキスト ボックス 286"/>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8" name="楕円 287"/>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9" name="テキスト ボックス 288"/>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新規の職員採用は、必要数の適正化を図っている。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加えて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、指定管理者制度の導入や民間への業務委託化など、アウトソーシングを推進することにより、効率的な人員配置を行っている。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146050</xdr:rowOff>
    </xdr:to>
    <xdr:cxnSp macro="">
      <xdr:nvCxnSpPr>
        <xdr:cNvPr id="326" name="直線コネクタ 325"/>
        <xdr:cNvCxnSpPr/>
      </xdr:nvCxnSpPr>
      <xdr:spPr>
        <a:xfrm flipV="1">
          <a:off x="16179800" y="1042615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94343</xdr:rowOff>
    </xdr:from>
    <xdr:to>
      <xdr:col>77</xdr:col>
      <xdr:colOff>44450</xdr:colOff>
      <xdr:row>60</xdr:row>
      <xdr:rowOff>146050</xdr:rowOff>
    </xdr:to>
    <xdr:cxnSp macro="">
      <xdr:nvCxnSpPr>
        <xdr:cNvPr id="329" name="直線コネクタ 328"/>
        <xdr:cNvCxnSpPr/>
      </xdr:nvCxnSpPr>
      <xdr:spPr>
        <a:xfrm>
          <a:off x="15290800" y="1038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94343</xdr:rowOff>
    </xdr:to>
    <xdr:cxnSp macro="">
      <xdr:nvCxnSpPr>
        <xdr:cNvPr id="332" name="直線コネクタ 331"/>
        <xdr:cNvCxnSpPr/>
      </xdr:nvCxnSpPr>
      <xdr:spPr>
        <a:xfrm>
          <a:off x="14401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77107</xdr:rowOff>
    </xdr:to>
    <xdr:cxnSp macro="">
      <xdr:nvCxnSpPr>
        <xdr:cNvPr id="335" name="直線コネクタ 334"/>
        <xdr:cNvCxnSpPr/>
      </xdr:nvCxnSpPr>
      <xdr:spPr>
        <a:xfrm>
          <a:off x="13512800" y="103365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45" name="楕円 344"/>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6"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47" name="楕円 346"/>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8" name="テキスト ボックス 347"/>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9" name="楕円 348"/>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155320</xdr:rowOff>
    </xdr:from>
    <xdr:ext cx="762000" cy="259045"/>
    <xdr:sp macro="" textlink="">
      <xdr:nvSpPr>
        <xdr:cNvPr id="350" name="テキスト ボックス 349"/>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51" name="楕円 350"/>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52" name="テキスト ボックス 351"/>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3" name="楕円 352"/>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4" name="テキスト ボックス 353"/>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市債の発行抑制に努めており、また第５次総合計画に「財政計画」の章を設けて「財政運営の基本原則」として将来世代の負担の抑制を目標に掲げるなど、公債費負担が過度に財政運営を圧迫しないように配慮した財政運営を行ってきたことから、現時点では比較的健全な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今後も継続して上記の取組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を実践し、現水準を維持していく。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137160</xdr:rowOff>
    </xdr:to>
    <xdr:cxnSp macro="">
      <xdr:nvCxnSpPr>
        <xdr:cNvPr id="387" name="直線コネクタ 386"/>
        <xdr:cNvCxnSpPr/>
      </xdr:nvCxnSpPr>
      <xdr:spPr>
        <a:xfrm flipV="1">
          <a:off x="16179800" y="63013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137160</xdr:rowOff>
    </xdr:from>
    <xdr:to>
      <xdr:col>77</xdr:col>
      <xdr:colOff>44450</xdr:colOff>
      <xdr:row>37</xdr:row>
      <xdr:rowOff>13970</xdr:rowOff>
    </xdr:to>
    <xdr:cxnSp macro="">
      <xdr:nvCxnSpPr>
        <xdr:cNvPr id="390" name="直線コネクタ 389"/>
        <xdr:cNvCxnSpPr/>
      </xdr:nvCxnSpPr>
      <xdr:spPr>
        <a:xfrm flipV="1">
          <a:off x="15290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70273</xdr:rowOff>
    </xdr:to>
    <xdr:cxnSp macro="">
      <xdr:nvCxnSpPr>
        <xdr:cNvPr id="393" name="直線コネクタ 392"/>
        <xdr:cNvCxnSpPr/>
      </xdr:nvCxnSpPr>
      <xdr:spPr>
        <a:xfrm flipV="1">
          <a:off x="14401800" y="63576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110490</xdr:rowOff>
    </xdr:to>
    <xdr:cxnSp macro="">
      <xdr:nvCxnSpPr>
        <xdr:cNvPr id="396" name="直線コネクタ 395"/>
        <xdr:cNvCxnSpPr/>
      </xdr:nvCxnSpPr>
      <xdr:spPr>
        <a:xfrm flipV="1">
          <a:off x="13512800" y="64139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6" name="楕円 405"/>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171044</xdr:rowOff>
    </xdr:from>
    <xdr:ext cx="762000" cy="259045"/>
    <xdr:sp macro="" textlink="">
      <xdr:nvSpPr>
        <xdr:cNvPr id="407"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86360</xdr:rowOff>
    </xdr:from>
    <xdr:to>
      <xdr:col>77</xdr:col>
      <xdr:colOff>95250</xdr:colOff>
      <xdr:row>37</xdr:row>
      <xdr:rowOff>16510</xdr:rowOff>
    </xdr:to>
    <xdr:sp macro="" textlink="">
      <xdr:nvSpPr>
        <xdr:cNvPr id="408" name="楕円 407"/>
        <xdr:cNvSpPr/>
      </xdr:nvSpPr>
      <xdr:spPr>
        <a:xfrm>
          <a:off x="16129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26687</xdr:rowOff>
    </xdr:from>
    <xdr:ext cx="736600" cy="259045"/>
    <xdr:sp macro="" textlink="">
      <xdr:nvSpPr>
        <xdr:cNvPr id="409" name="テキスト ボックス 408"/>
        <xdr:cNvSpPr txBox="1"/>
      </xdr:nvSpPr>
      <xdr:spPr>
        <a:xfrm>
          <a:off x="15798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10" name="楕円 409"/>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11" name="テキスト ボックス 410"/>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12" name="楕円 411"/>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131250</xdr:rowOff>
    </xdr:from>
    <xdr:ext cx="762000" cy="259045"/>
    <xdr:sp macro="" textlink="">
      <xdr:nvSpPr>
        <xdr:cNvPr id="413" name="テキスト ボックス 412"/>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14" name="楕円 413"/>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17</xdr:rowOff>
    </xdr:from>
    <xdr:ext cx="762000" cy="259045"/>
    <xdr:sp macro="" textlink="">
      <xdr:nvSpPr>
        <xdr:cNvPr id="415" name="テキスト ボックス 414"/>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市債発行の抑制を基本に財政運営を行ってきたことなどから、算定上の将来負担額は算出されていない。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しかし現在、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市民会館跡地の活用及び</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総持寺駅の周辺整備事業などに重点的に取り組んでいる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、今後も将来にわたる財政の健全性の確保を基本として、市債・基金の適切な活用、また下水道・水道会計への繰出金の適正化などに取り組み、現在の水準を維持していく。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9"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0" name="フローチャート: 判断 449"/>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1" name="フローチャート: 判断 450"/>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2" name="テキスト ボックス 451"/>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78034</xdr:rowOff>
    </xdr:from>
    <xdr:to>
      <xdr:col>73</xdr:col>
      <xdr:colOff>44450</xdr:colOff>
      <xdr:row>17</xdr:row>
      <xdr:rowOff>8184</xdr:rowOff>
    </xdr:to>
    <xdr:sp macro="" textlink="">
      <xdr:nvSpPr>
        <xdr:cNvPr id="453" name="フローチャート: 判断 452"/>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4" name="テキスト ボックス 453"/>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55" name="フローチャート: 判断 454"/>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56" name="テキスト ボックス 455"/>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57" name="フローチャート: 判断 456"/>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58" name="テキスト ボックス 457"/>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については、新規の職員採用数の適正化を図るとともに、給与水準についても国家公務員準拠を基本としている。また指定管理者制度の導入や民間への業務委託を活用し、効率的な人員配置を行い、人件費の適正化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8890</xdr:rowOff>
    </xdr:to>
    <xdr:cxnSp macro="">
      <xdr:nvCxnSpPr>
        <xdr:cNvPr id="66" name="直線コネクタ 65"/>
        <xdr:cNvCxnSpPr/>
      </xdr:nvCxnSpPr>
      <xdr:spPr>
        <a:xfrm>
          <a:off x="3987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165100</xdr:rowOff>
    </xdr:to>
    <xdr:cxnSp macro="">
      <xdr:nvCxnSpPr>
        <xdr:cNvPr id="69" name="直線コネクタ 68"/>
        <xdr:cNvCxnSpPr/>
      </xdr:nvCxnSpPr>
      <xdr:spPr>
        <a:xfrm>
          <a:off x="3098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104140</xdr:rowOff>
    </xdr:to>
    <xdr:cxnSp macro="">
      <xdr:nvCxnSpPr>
        <xdr:cNvPr id="72" name="直線コネクタ 71"/>
        <xdr:cNvCxnSpPr/>
      </xdr:nvCxnSpPr>
      <xdr:spPr>
        <a:xfrm>
          <a:off x="2209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96520</xdr:rowOff>
    </xdr:to>
    <xdr:cxnSp macro="">
      <xdr:nvCxnSpPr>
        <xdr:cNvPr id="75" name="直線コネクタ 74"/>
        <xdr:cNvCxnSpPr/>
      </xdr:nvCxnSpPr>
      <xdr:spPr>
        <a:xfrm>
          <a:off x="1320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高くなっている要因は、ごみ収集・小学校給食調理等の業務における民間委託の実施、また体育館等の施設運営において指定管理者制度を導入するなど、直営業務の委託化を積極的に推進してきた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121557</xdr:rowOff>
    </xdr:from>
    <xdr:to>
      <xdr:col>82</xdr:col>
      <xdr:colOff>107950</xdr:colOff>
      <xdr:row>20</xdr:row>
      <xdr:rowOff>143328</xdr:rowOff>
    </xdr:to>
    <xdr:cxnSp macro="">
      <xdr:nvCxnSpPr>
        <xdr:cNvPr id="129" name="直線コネクタ 128"/>
        <xdr:cNvCxnSpPr/>
      </xdr:nvCxnSpPr>
      <xdr:spPr>
        <a:xfrm>
          <a:off x="15671800" y="3550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162378</xdr:rowOff>
    </xdr:from>
    <xdr:to>
      <xdr:col>78</xdr:col>
      <xdr:colOff>69850</xdr:colOff>
      <xdr:row>20</xdr:row>
      <xdr:rowOff>121557</xdr:rowOff>
    </xdr:to>
    <xdr:cxnSp macro="">
      <xdr:nvCxnSpPr>
        <xdr:cNvPr id="132" name="直線コネクタ 131"/>
        <xdr:cNvCxnSpPr/>
      </xdr:nvCxnSpPr>
      <xdr:spPr>
        <a:xfrm>
          <a:off x="14782800" y="3419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162378</xdr:rowOff>
    </xdr:from>
    <xdr:to>
      <xdr:col>73</xdr:col>
      <xdr:colOff>180975</xdr:colOff>
      <xdr:row>20</xdr:row>
      <xdr:rowOff>34472</xdr:rowOff>
    </xdr:to>
    <xdr:cxnSp macro="">
      <xdr:nvCxnSpPr>
        <xdr:cNvPr id="135" name="直線コネクタ 134"/>
        <xdr:cNvCxnSpPr/>
      </xdr:nvCxnSpPr>
      <xdr:spPr>
        <a:xfrm flipV="1">
          <a:off x="13893800" y="3419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23586</xdr:rowOff>
    </xdr:from>
    <xdr:to>
      <xdr:col>69</xdr:col>
      <xdr:colOff>92075</xdr:colOff>
      <xdr:row>20</xdr:row>
      <xdr:rowOff>34472</xdr:rowOff>
    </xdr:to>
    <xdr:cxnSp macro="">
      <xdr:nvCxnSpPr>
        <xdr:cNvPr id="138" name="直線コネクタ 137"/>
        <xdr:cNvCxnSpPr/>
      </xdr:nvCxnSpPr>
      <xdr:spPr>
        <a:xfrm>
          <a:off x="13004800" y="3452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48" name="楕円 147"/>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64605</xdr:rowOff>
    </xdr:from>
    <xdr:ext cx="762000" cy="259045"/>
    <xdr:sp macro="" textlink="">
      <xdr:nvSpPr>
        <xdr:cNvPr id="149" name="物件費該当値テキスト"/>
        <xdr:cNvSpPr txBox="1"/>
      </xdr:nvSpPr>
      <xdr:spPr>
        <a:xfrm>
          <a:off x="165989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70757</xdr:rowOff>
    </xdr:from>
    <xdr:to>
      <xdr:col>78</xdr:col>
      <xdr:colOff>120650</xdr:colOff>
      <xdr:row>21</xdr:row>
      <xdr:rowOff>907</xdr:rowOff>
    </xdr:to>
    <xdr:sp macro="" textlink="">
      <xdr:nvSpPr>
        <xdr:cNvPr id="150" name="楕円 149"/>
        <xdr:cNvSpPr/>
      </xdr:nvSpPr>
      <xdr:spPr>
        <a:xfrm>
          <a:off x="15621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157134</xdr:rowOff>
    </xdr:from>
    <xdr:ext cx="736600" cy="259045"/>
    <xdr:sp macro="" textlink="">
      <xdr:nvSpPr>
        <xdr:cNvPr id="151" name="テキスト ボックス 150"/>
        <xdr:cNvSpPr txBox="1"/>
      </xdr:nvSpPr>
      <xdr:spPr>
        <a:xfrm>
          <a:off x="15290800" y="358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2" name="楕円 151"/>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3" name="テキスト ボックス 152"/>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155122</xdr:rowOff>
    </xdr:from>
    <xdr:to>
      <xdr:col>69</xdr:col>
      <xdr:colOff>142875</xdr:colOff>
      <xdr:row>20</xdr:row>
      <xdr:rowOff>85272</xdr:rowOff>
    </xdr:to>
    <xdr:sp macro="" textlink="">
      <xdr:nvSpPr>
        <xdr:cNvPr id="154" name="楕円 153"/>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70049</xdr:rowOff>
    </xdr:from>
    <xdr:ext cx="762000" cy="259045"/>
    <xdr:sp macro="" textlink="">
      <xdr:nvSpPr>
        <xdr:cNvPr id="155" name="テキスト ボックス 154"/>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144236</xdr:rowOff>
    </xdr:from>
    <xdr:to>
      <xdr:col>65</xdr:col>
      <xdr:colOff>53975</xdr:colOff>
      <xdr:row>20</xdr:row>
      <xdr:rowOff>74386</xdr:rowOff>
    </xdr:to>
    <xdr:sp macro="" textlink="">
      <xdr:nvSpPr>
        <xdr:cNvPr id="156" name="楕円 155"/>
        <xdr:cNvSpPr/>
      </xdr:nvSpPr>
      <xdr:spPr>
        <a:xfrm>
          <a:off x="12954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59163</xdr:rowOff>
    </xdr:from>
    <xdr:ext cx="762000" cy="259045"/>
    <xdr:sp macro="" textlink="">
      <xdr:nvSpPr>
        <xdr:cNvPr id="157" name="テキスト ボックス 156"/>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に比べて高くなっている要因は保育所等の子育て支援策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や障害者（児）福祉施策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を積極的に講じていることなどが挙げられる。今後も他団体の給付状況等を鑑み、適切に対応を図っていく。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139700</xdr:rowOff>
    </xdr:to>
    <xdr:cxnSp macro="">
      <xdr:nvCxnSpPr>
        <xdr:cNvPr id="190" name="直線コネクタ 189"/>
        <xdr:cNvCxnSpPr/>
      </xdr:nvCxnSpPr>
      <xdr:spPr>
        <a:xfrm>
          <a:off x="3987800" y="9906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57</xdr:row>
      <xdr:rowOff>146050</xdr:rowOff>
    </xdr:to>
    <xdr:cxnSp macro="">
      <xdr:nvCxnSpPr>
        <xdr:cNvPr id="193" name="直線コネクタ 192"/>
        <xdr:cNvCxnSpPr/>
      </xdr:nvCxnSpPr>
      <xdr:spPr>
        <a:xfrm flipV="1">
          <a:off x="3098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146050</xdr:rowOff>
    </xdr:to>
    <xdr:cxnSp macro="">
      <xdr:nvCxnSpPr>
        <xdr:cNvPr id="196" name="直線コネクタ 195"/>
        <xdr:cNvCxnSpPr/>
      </xdr:nvCxnSpPr>
      <xdr:spPr>
        <a:xfrm>
          <a:off x="2209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9" name="直線コネクタ 198"/>
        <xdr:cNvCxnSpPr/>
      </xdr:nvCxnSpPr>
      <xdr:spPr>
        <a:xfrm>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9" name="楕円 208"/>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のは、下水会計の企業会計化（法適用化）に伴い、繰出金を補助費等として計上していることなどによる。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82550</xdr:rowOff>
    </xdr:from>
    <xdr:to>
      <xdr:col>82</xdr:col>
      <xdr:colOff>107950</xdr:colOff>
      <xdr:row>55</xdr:row>
      <xdr:rowOff>146050</xdr:rowOff>
    </xdr:to>
    <xdr:cxnSp macro="">
      <xdr:nvCxnSpPr>
        <xdr:cNvPr id="251" name="直線コネクタ 250"/>
        <xdr:cNvCxnSpPr/>
      </xdr:nvCxnSpPr>
      <xdr:spPr>
        <a:xfrm>
          <a:off x="15671800" y="9512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82550</xdr:rowOff>
    </xdr:to>
    <xdr:cxnSp macro="">
      <xdr:nvCxnSpPr>
        <xdr:cNvPr id="254" name="直線コネクタ 253"/>
        <xdr:cNvCxnSpPr/>
      </xdr:nvCxnSpPr>
      <xdr:spPr>
        <a:xfrm>
          <a:off x="14782800" y="942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58</xdr:row>
      <xdr:rowOff>63500</xdr:rowOff>
    </xdr:to>
    <xdr:cxnSp macro="">
      <xdr:nvCxnSpPr>
        <xdr:cNvPr id="257" name="直線コネクタ 256"/>
        <xdr:cNvCxnSpPr/>
      </xdr:nvCxnSpPr>
      <xdr:spPr>
        <a:xfrm flipV="1">
          <a:off x="13893800" y="94234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63500</xdr:rowOff>
    </xdr:to>
    <xdr:cxnSp macro="">
      <xdr:nvCxnSpPr>
        <xdr:cNvPr id="260" name="直線コネクタ 259"/>
        <xdr:cNvCxnSpPr/>
      </xdr:nvCxnSpPr>
      <xdr:spPr>
        <a:xfrm>
          <a:off x="13004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31750</xdr:rowOff>
    </xdr:from>
    <xdr:to>
      <xdr:col>78</xdr:col>
      <xdr:colOff>120650</xdr:colOff>
      <xdr:row>55</xdr:row>
      <xdr:rowOff>133350</xdr:rowOff>
    </xdr:to>
    <xdr:sp macro="" textlink="">
      <xdr:nvSpPr>
        <xdr:cNvPr id="272" name="楕円 271"/>
        <xdr:cNvSpPr/>
      </xdr:nvSpPr>
      <xdr:spPr>
        <a:xfrm>
          <a:off x="15621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143527</xdr:rowOff>
    </xdr:from>
    <xdr:ext cx="736600" cy="259045"/>
    <xdr:sp macro="" textlink="">
      <xdr:nvSpPr>
        <xdr:cNvPr id="273" name="テキスト ボックス 272"/>
        <xdr:cNvSpPr txBox="1"/>
      </xdr:nvSpPr>
      <xdr:spPr>
        <a:xfrm>
          <a:off x="15290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4" name="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5" name="テキスト ボックス 274"/>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6" name="楕円 275"/>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7" name="テキスト ボックス 276"/>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79" name="テキスト ボックス 278"/>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のは、下水会計の企業会計化（法適用化）に伴い、繰出金を補助費等として計上していることなどによる。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一般の補助金・交付金については、外部委員参画のもと策定した「補助金のあり方に関するガイドライン」に基づき、公益性等の視点から適正な執行に努めている。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74422</xdr:rowOff>
    </xdr:to>
    <xdr:cxnSp macro="">
      <xdr:nvCxnSpPr>
        <xdr:cNvPr id="310" name="直線コネクタ 309"/>
        <xdr:cNvCxnSpPr/>
      </xdr:nvCxnSpPr>
      <xdr:spPr>
        <a:xfrm flipV="1">
          <a:off x="15671800" y="6038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92710</xdr:rowOff>
    </xdr:to>
    <xdr:cxnSp macro="">
      <xdr:nvCxnSpPr>
        <xdr:cNvPr id="313" name="直線コネクタ 312"/>
        <xdr:cNvCxnSpPr/>
      </xdr:nvCxnSpPr>
      <xdr:spPr>
        <a:xfrm flipV="1">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35</xdr:row>
      <xdr:rowOff>92710</xdr:rowOff>
    </xdr:to>
    <xdr:cxnSp macro="">
      <xdr:nvCxnSpPr>
        <xdr:cNvPr id="316" name="直線コネクタ 315"/>
        <xdr:cNvCxnSpPr/>
      </xdr:nvCxnSpPr>
      <xdr:spPr>
        <a:xfrm>
          <a:off x="13893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14986</xdr:rowOff>
    </xdr:from>
    <xdr:to>
      <xdr:col>69</xdr:col>
      <xdr:colOff>92075</xdr:colOff>
      <xdr:row>33</xdr:row>
      <xdr:rowOff>69850</xdr:rowOff>
    </xdr:to>
    <xdr:cxnSp macro="">
      <xdr:nvCxnSpPr>
        <xdr:cNvPr id="319" name="直線コネクタ 318"/>
        <xdr:cNvCxnSpPr/>
      </xdr:nvCxnSpPr>
      <xdr:spPr>
        <a:xfrm>
          <a:off x="13004800" y="56728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9" name="楕円 328"/>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0"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1" name="楕円 330"/>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2" name="テキスト ボックス 331"/>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34" name="テキスト ボックス 333"/>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5" name="楕円 334"/>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6" name="テキスト ボックス 335"/>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135636</xdr:rowOff>
    </xdr:from>
    <xdr:to>
      <xdr:col>65</xdr:col>
      <xdr:colOff>53975</xdr:colOff>
      <xdr:row>33</xdr:row>
      <xdr:rowOff>65786</xdr:rowOff>
    </xdr:to>
    <xdr:sp macro="" textlink="">
      <xdr:nvSpPr>
        <xdr:cNvPr id="337" name="楕円 336"/>
        <xdr:cNvSpPr/>
      </xdr:nvSpPr>
      <xdr:spPr>
        <a:xfrm>
          <a:off x="12954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75963</xdr:rowOff>
    </xdr:from>
    <xdr:ext cx="762000" cy="259045"/>
    <xdr:sp macro="" textlink="">
      <xdr:nvSpPr>
        <xdr:cNvPr id="338" name="テキスト ボックス 337"/>
        <xdr:cNvSpPr txBox="1"/>
      </xdr:nvSpPr>
      <xdr:spPr>
        <a:xfrm>
          <a:off x="12623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従前より将来の財政負担を考慮しつつ、事業の必要性・効果等を十分検討し、市債の発行を抑制してきたことにより、類似団体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今後も将来を見据えた計画的な市債発行に努める。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1270</xdr:rowOff>
    </xdr:to>
    <xdr:cxnSp macro="">
      <xdr:nvCxnSpPr>
        <xdr:cNvPr id="371" name="直線コネクタ 370"/>
        <xdr:cNvCxnSpPr/>
      </xdr:nvCxnSpPr>
      <xdr:spPr>
        <a:xfrm flipV="1">
          <a:off x="3987800" y="12852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1270</xdr:rowOff>
    </xdr:to>
    <xdr:cxnSp macro="">
      <xdr:nvCxnSpPr>
        <xdr:cNvPr id="374" name="直線コネクタ 373"/>
        <xdr:cNvCxnSpPr/>
      </xdr:nvCxnSpPr>
      <xdr:spPr>
        <a:xfrm>
          <a:off x="3098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149860</xdr:rowOff>
    </xdr:to>
    <xdr:cxnSp macro="">
      <xdr:nvCxnSpPr>
        <xdr:cNvPr id="377" name="直線コネクタ 376"/>
        <xdr:cNvCxnSpPr/>
      </xdr:nvCxnSpPr>
      <xdr:spPr>
        <a:xfrm flipV="1">
          <a:off x="2209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24130</xdr:rowOff>
    </xdr:to>
    <xdr:cxnSp macro="">
      <xdr:nvCxnSpPr>
        <xdr:cNvPr id="380" name="直線コネクタ 379"/>
        <xdr:cNvCxnSpPr/>
      </xdr:nvCxnSpPr>
      <xdr:spPr>
        <a:xfrm flipV="1">
          <a:off x="1320800" y="12837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0" name="楕円 389"/>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1"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2" name="楕円 391"/>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3" name="テキスト ボックス 392"/>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4" name="楕円 393"/>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5" name="テキスト ボックス 394"/>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6" name="楕円 39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7" name="テキスト ボックス 396"/>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8" name="楕円 397"/>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9" name="テキスト ボックス 398"/>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従前より将来の財政負担を考慮し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た取組みにより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に比べ低い値となっていることに伴い、公債費以外の割合が高くなっている。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79</xdr:row>
      <xdr:rowOff>152146</xdr:rowOff>
    </xdr:to>
    <xdr:cxnSp macro="">
      <xdr:nvCxnSpPr>
        <xdr:cNvPr id="430" name="直線コネクタ 429"/>
        <xdr:cNvCxnSpPr/>
      </xdr:nvCxnSpPr>
      <xdr:spPr>
        <a:xfrm>
          <a:off x="15671800" y="136098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65278</xdr:rowOff>
    </xdr:to>
    <xdr:cxnSp macro="">
      <xdr:nvCxnSpPr>
        <xdr:cNvPr id="433" name="直線コネクタ 432"/>
        <xdr:cNvCxnSpPr/>
      </xdr:nvCxnSpPr>
      <xdr:spPr>
        <a:xfrm>
          <a:off x="14782800" y="135001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145287</xdr:rowOff>
    </xdr:to>
    <xdr:cxnSp macro="">
      <xdr:nvCxnSpPr>
        <xdr:cNvPr id="436" name="直線コネクタ 435"/>
        <xdr:cNvCxnSpPr/>
      </xdr:nvCxnSpPr>
      <xdr:spPr>
        <a:xfrm flipV="1">
          <a:off x="13893800" y="135001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145287</xdr:rowOff>
    </xdr:to>
    <xdr:cxnSp macro="">
      <xdr:nvCxnSpPr>
        <xdr:cNvPr id="439" name="直線コネクタ 438"/>
        <xdr:cNvCxnSpPr/>
      </xdr:nvCxnSpPr>
      <xdr:spPr>
        <a:xfrm>
          <a:off x="13004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9" name="楕円 448"/>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50" name="公債費以外該当値テキスト"/>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1" name="楕円 450"/>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2" name="テキスト ボックス 451"/>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5" name="楕円 454"/>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6" name="テキスト ボックス 455"/>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7" name="楕円 456"/>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8" name="テキスト ボックス 457"/>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65125</xdr:rowOff>
    </xdr:from>
    <xdr:to>
      <xdr:col>29</xdr:col>
      <xdr:colOff>127000</xdr:colOff>
      <xdr:row>19</xdr:row>
      <xdr:rowOff>136106</xdr:rowOff>
    </xdr:to>
    <xdr:cxnSp macro="">
      <xdr:nvCxnSpPr>
        <xdr:cNvPr id="50" name="直線コネクタ 49"/>
        <xdr:cNvCxnSpPr/>
      </xdr:nvCxnSpPr>
      <xdr:spPr bwMode="auto">
        <a:xfrm flipV="1">
          <a:off x="5003800" y="3370300"/>
          <a:ext cx="647700" cy="7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136106</xdr:rowOff>
    </xdr:from>
    <xdr:to>
      <xdr:col>26</xdr:col>
      <xdr:colOff>50800</xdr:colOff>
      <xdr:row>19</xdr:row>
      <xdr:rowOff>140030</xdr:rowOff>
    </xdr:to>
    <xdr:cxnSp macro="">
      <xdr:nvCxnSpPr>
        <xdr:cNvPr id="53" name="直線コネクタ 52"/>
        <xdr:cNvCxnSpPr/>
      </xdr:nvCxnSpPr>
      <xdr:spPr bwMode="auto">
        <a:xfrm flipV="1">
          <a:off x="4305300" y="3441281"/>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140030</xdr:rowOff>
    </xdr:from>
    <xdr:to>
      <xdr:col>22</xdr:col>
      <xdr:colOff>114300</xdr:colOff>
      <xdr:row>20</xdr:row>
      <xdr:rowOff>15596</xdr:rowOff>
    </xdr:to>
    <xdr:cxnSp macro="">
      <xdr:nvCxnSpPr>
        <xdr:cNvPr id="56" name="直線コネクタ 55"/>
        <xdr:cNvCxnSpPr/>
      </xdr:nvCxnSpPr>
      <xdr:spPr bwMode="auto">
        <a:xfrm flipV="1">
          <a:off x="3606800" y="3445205"/>
          <a:ext cx="698500" cy="47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15596</xdr:rowOff>
    </xdr:from>
    <xdr:to>
      <xdr:col>18</xdr:col>
      <xdr:colOff>177800</xdr:colOff>
      <xdr:row>20</xdr:row>
      <xdr:rowOff>161518</xdr:rowOff>
    </xdr:to>
    <xdr:cxnSp macro="">
      <xdr:nvCxnSpPr>
        <xdr:cNvPr id="59" name="直線コネクタ 58"/>
        <xdr:cNvCxnSpPr/>
      </xdr:nvCxnSpPr>
      <xdr:spPr bwMode="auto">
        <a:xfrm flipV="1">
          <a:off x="2908300" y="3492221"/>
          <a:ext cx="698500" cy="145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14325</xdr:rowOff>
    </xdr:from>
    <xdr:to>
      <xdr:col>29</xdr:col>
      <xdr:colOff>177800</xdr:colOff>
      <xdr:row>19</xdr:row>
      <xdr:rowOff>115925</xdr:rowOff>
    </xdr:to>
    <xdr:sp macro="" textlink="">
      <xdr:nvSpPr>
        <xdr:cNvPr id="69" name="楕円 68"/>
        <xdr:cNvSpPr/>
      </xdr:nvSpPr>
      <xdr:spPr bwMode="auto">
        <a:xfrm>
          <a:off x="5600700" y="331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157852</xdr:rowOff>
    </xdr:from>
    <xdr:ext cx="762000" cy="259045"/>
    <xdr:sp macro="" textlink="">
      <xdr:nvSpPr>
        <xdr:cNvPr id="70" name="人口1人当たり決算額の推移該当値テキスト130"/>
        <xdr:cNvSpPr txBox="1"/>
      </xdr:nvSpPr>
      <xdr:spPr>
        <a:xfrm>
          <a:off x="5740400" y="32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85306</xdr:rowOff>
    </xdr:from>
    <xdr:to>
      <xdr:col>26</xdr:col>
      <xdr:colOff>101600</xdr:colOff>
      <xdr:row>20</xdr:row>
      <xdr:rowOff>15456</xdr:rowOff>
    </xdr:to>
    <xdr:sp macro="" textlink="">
      <xdr:nvSpPr>
        <xdr:cNvPr id="71" name="楕円 70"/>
        <xdr:cNvSpPr/>
      </xdr:nvSpPr>
      <xdr:spPr bwMode="auto">
        <a:xfrm>
          <a:off x="4953000" y="339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233</xdr:rowOff>
    </xdr:from>
    <xdr:ext cx="736600" cy="259045"/>
    <xdr:sp macro="" textlink="">
      <xdr:nvSpPr>
        <xdr:cNvPr id="72" name="テキスト ボックス 71"/>
        <xdr:cNvSpPr txBox="1"/>
      </xdr:nvSpPr>
      <xdr:spPr>
        <a:xfrm>
          <a:off x="4622800" y="347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89230</xdr:rowOff>
    </xdr:from>
    <xdr:to>
      <xdr:col>22</xdr:col>
      <xdr:colOff>165100</xdr:colOff>
      <xdr:row>20</xdr:row>
      <xdr:rowOff>19380</xdr:rowOff>
    </xdr:to>
    <xdr:sp macro="" textlink="">
      <xdr:nvSpPr>
        <xdr:cNvPr id="73" name="楕円 72"/>
        <xdr:cNvSpPr/>
      </xdr:nvSpPr>
      <xdr:spPr bwMode="auto">
        <a:xfrm>
          <a:off x="4254500" y="339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4157</xdr:rowOff>
    </xdr:from>
    <xdr:ext cx="762000" cy="259045"/>
    <xdr:sp macro="" textlink="">
      <xdr:nvSpPr>
        <xdr:cNvPr id="74" name="テキスト ボックス 73"/>
        <xdr:cNvSpPr txBox="1"/>
      </xdr:nvSpPr>
      <xdr:spPr>
        <a:xfrm>
          <a:off x="3924300" y="348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136246</xdr:rowOff>
    </xdr:from>
    <xdr:to>
      <xdr:col>19</xdr:col>
      <xdr:colOff>38100</xdr:colOff>
      <xdr:row>20</xdr:row>
      <xdr:rowOff>66396</xdr:rowOff>
    </xdr:to>
    <xdr:sp macro="" textlink="">
      <xdr:nvSpPr>
        <xdr:cNvPr id="75" name="楕円 74"/>
        <xdr:cNvSpPr/>
      </xdr:nvSpPr>
      <xdr:spPr bwMode="auto">
        <a:xfrm>
          <a:off x="3556000" y="344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51173</xdr:rowOff>
    </xdr:from>
    <xdr:ext cx="762000" cy="259045"/>
    <xdr:sp macro="" textlink="">
      <xdr:nvSpPr>
        <xdr:cNvPr id="76" name="テキスト ボックス 75"/>
        <xdr:cNvSpPr txBox="1"/>
      </xdr:nvSpPr>
      <xdr:spPr>
        <a:xfrm>
          <a:off x="3225800" y="352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110718</xdr:rowOff>
    </xdr:from>
    <xdr:to>
      <xdr:col>15</xdr:col>
      <xdr:colOff>101600</xdr:colOff>
      <xdr:row>21</xdr:row>
      <xdr:rowOff>40868</xdr:rowOff>
    </xdr:to>
    <xdr:sp macro="" textlink="">
      <xdr:nvSpPr>
        <xdr:cNvPr id="77" name="楕円 76"/>
        <xdr:cNvSpPr/>
      </xdr:nvSpPr>
      <xdr:spPr bwMode="auto">
        <a:xfrm>
          <a:off x="2857500" y="358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25645</xdr:rowOff>
    </xdr:from>
    <xdr:ext cx="762000" cy="259045"/>
    <xdr:sp macro="" textlink="">
      <xdr:nvSpPr>
        <xdr:cNvPr id="78" name="テキスト ボックス 77"/>
        <xdr:cNvSpPr txBox="1"/>
      </xdr:nvSpPr>
      <xdr:spPr>
        <a:xfrm>
          <a:off x="2527300" y="367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313694</xdr:rowOff>
    </xdr:from>
    <xdr:ext cx="762000" cy="259045"/>
    <xdr:sp macro="" textlink="">
      <xdr:nvSpPr>
        <xdr:cNvPr id="107" name="人口1人当たり決算額の推移最小値テキスト445"/>
        <xdr:cNvSpPr txBox="1"/>
      </xdr:nvSpPr>
      <xdr:spPr>
        <a:xfrm>
          <a:off x="5740400" y="743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263855</xdr:rowOff>
    </xdr:from>
    <xdr:to>
      <xdr:col>29</xdr:col>
      <xdr:colOff>127000</xdr:colOff>
      <xdr:row>37</xdr:row>
      <xdr:rowOff>303517</xdr:rowOff>
    </xdr:to>
    <xdr:cxnSp macro="">
      <xdr:nvCxnSpPr>
        <xdr:cNvPr id="111" name="直線コネクタ 110"/>
        <xdr:cNvCxnSpPr/>
      </xdr:nvCxnSpPr>
      <xdr:spPr bwMode="auto">
        <a:xfrm>
          <a:off x="5003800" y="7388555"/>
          <a:ext cx="6477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241529</xdr:rowOff>
    </xdr:from>
    <xdr:to>
      <xdr:col>26</xdr:col>
      <xdr:colOff>50800</xdr:colOff>
      <xdr:row>37</xdr:row>
      <xdr:rowOff>263855</xdr:rowOff>
    </xdr:to>
    <xdr:cxnSp macro="">
      <xdr:nvCxnSpPr>
        <xdr:cNvPr id="114" name="直線コネクタ 113"/>
        <xdr:cNvCxnSpPr/>
      </xdr:nvCxnSpPr>
      <xdr:spPr bwMode="auto">
        <a:xfrm>
          <a:off x="4305300" y="7366229"/>
          <a:ext cx="6985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241529</xdr:rowOff>
    </xdr:from>
    <xdr:to>
      <xdr:col>22</xdr:col>
      <xdr:colOff>114300</xdr:colOff>
      <xdr:row>37</xdr:row>
      <xdr:rowOff>271514</xdr:rowOff>
    </xdr:to>
    <xdr:cxnSp macro="">
      <xdr:nvCxnSpPr>
        <xdr:cNvPr id="117" name="直線コネクタ 116"/>
        <xdr:cNvCxnSpPr/>
      </xdr:nvCxnSpPr>
      <xdr:spPr bwMode="auto">
        <a:xfrm flipV="1">
          <a:off x="3606800" y="7366229"/>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159080</xdr:rowOff>
    </xdr:from>
    <xdr:to>
      <xdr:col>18</xdr:col>
      <xdr:colOff>177800</xdr:colOff>
      <xdr:row>37</xdr:row>
      <xdr:rowOff>271514</xdr:rowOff>
    </xdr:to>
    <xdr:cxnSp macro="">
      <xdr:nvCxnSpPr>
        <xdr:cNvPr id="120" name="直線コネクタ 119"/>
        <xdr:cNvCxnSpPr/>
      </xdr:nvCxnSpPr>
      <xdr:spPr bwMode="auto">
        <a:xfrm>
          <a:off x="2908300" y="7283780"/>
          <a:ext cx="698500" cy="11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252717</xdr:rowOff>
    </xdr:from>
    <xdr:to>
      <xdr:col>29</xdr:col>
      <xdr:colOff>177800</xdr:colOff>
      <xdr:row>38</xdr:row>
      <xdr:rowOff>11417</xdr:rowOff>
    </xdr:to>
    <xdr:sp macro="" textlink="">
      <xdr:nvSpPr>
        <xdr:cNvPr id="130" name="楕円 129"/>
        <xdr:cNvSpPr/>
      </xdr:nvSpPr>
      <xdr:spPr bwMode="auto">
        <a:xfrm>
          <a:off x="56007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161294</xdr:rowOff>
    </xdr:from>
    <xdr:ext cx="762000" cy="259045"/>
    <xdr:sp macro="" textlink="">
      <xdr:nvSpPr>
        <xdr:cNvPr id="131" name="人口1人当たり決算額の推移該当値テキスト445"/>
        <xdr:cNvSpPr txBox="1"/>
      </xdr:nvSpPr>
      <xdr:spPr>
        <a:xfrm>
          <a:off x="5740400" y="72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213055</xdr:rowOff>
    </xdr:from>
    <xdr:to>
      <xdr:col>26</xdr:col>
      <xdr:colOff>101600</xdr:colOff>
      <xdr:row>37</xdr:row>
      <xdr:rowOff>314655</xdr:rowOff>
    </xdr:to>
    <xdr:sp macro="" textlink="">
      <xdr:nvSpPr>
        <xdr:cNvPr id="132" name="楕円 131"/>
        <xdr:cNvSpPr/>
      </xdr:nvSpPr>
      <xdr:spPr bwMode="auto">
        <a:xfrm>
          <a:off x="4953000" y="733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299432</xdr:rowOff>
    </xdr:from>
    <xdr:ext cx="736600" cy="259045"/>
    <xdr:sp macro="" textlink="">
      <xdr:nvSpPr>
        <xdr:cNvPr id="133" name="テキスト ボックス 132"/>
        <xdr:cNvSpPr txBox="1"/>
      </xdr:nvSpPr>
      <xdr:spPr>
        <a:xfrm>
          <a:off x="4622800" y="7424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190729</xdr:rowOff>
    </xdr:from>
    <xdr:to>
      <xdr:col>22</xdr:col>
      <xdr:colOff>165100</xdr:colOff>
      <xdr:row>37</xdr:row>
      <xdr:rowOff>292329</xdr:rowOff>
    </xdr:to>
    <xdr:sp macro="" textlink="">
      <xdr:nvSpPr>
        <xdr:cNvPr id="134" name="楕円 133"/>
        <xdr:cNvSpPr/>
      </xdr:nvSpPr>
      <xdr:spPr bwMode="auto">
        <a:xfrm>
          <a:off x="42545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277106</xdr:rowOff>
    </xdr:from>
    <xdr:ext cx="762000" cy="259045"/>
    <xdr:sp macro="" textlink="">
      <xdr:nvSpPr>
        <xdr:cNvPr id="135" name="テキスト ボックス 134"/>
        <xdr:cNvSpPr txBox="1"/>
      </xdr:nvSpPr>
      <xdr:spPr>
        <a:xfrm>
          <a:off x="3924300" y="74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220714</xdr:rowOff>
    </xdr:from>
    <xdr:to>
      <xdr:col>19</xdr:col>
      <xdr:colOff>38100</xdr:colOff>
      <xdr:row>37</xdr:row>
      <xdr:rowOff>322314</xdr:rowOff>
    </xdr:to>
    <xdr:sp macro="" textlink="">
      <xdr:nvSpPr>
        <xdr:cNvPr id="136" name="楕円 135"/>
        <xdr:cNvSpPr/>
      </xdr:nvSpPr>
      <xdr:spPr bwMode="auto">
        <a:xfrm>
          <a:off x="3556000" y="734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307091</xdr:rowOff>
    </xdr:from>
    <xdr:ext cx="762000" cy="259045"/>
    <xdr:sp macro="" textlink="">
      <xdr:nvSpPr>
        <xdr:cNvPr id="137" name="テキスト ボックス 136"/>
        <xdr:cNvSpPr txBox="1"/>
      </xdr:nvSpPr>
      <xdr:spPr>
        <a:xfrm>
          <a:off x="3225800" y="74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108280</xdr:rowOff>
    </xdr:from>
    <xdr:to>
      <xdr:col>15</xdr:col>
      <xdr:colOff>101600</xdr:colOff>
      <xdr:row>37</xdr:row>
      <xdr:rowOff>209880</xdr:rowOff>
    </xdr:to>
    <xdr:sp macro="" textlink="">
      <xdr:nvSpPr>
        <xdr:cNvPr id="138" name="楕円 137"/>
        <xdr:cNvSpPr/>
      </xdr:nvSpPr>
      <xdr:spPr bwMode="auto">
        <a:xfrm>
          <a:off x="2857500" y="723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194657</xdr:rowOff>
    </xdr:from>
    <xdr:ext cx="762000" cy="259045"/>
    <xdr:sp macro="" textlink="">
      <xdr:nvSpPr>
        <xdr:cNvPr id="139" name="テキスト ボックス 138"/>
        <xdr:cNvSpPr txBox="1"/>
      </xdr:nvSpPr>
      <xdr:spPr>
        <a:xfrm>
          <a:off x="2527300" y="73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149141</xdr:rowOff>
    </xdr:from>
    <xdr:to>
      <xdr:col>24</xdr:col>
      <xdr:colOff>63500</xdr:colOff>
      <xdr:row>35</xdr:row>
      <xdr:rowOff>12919</xdr:rowOff>
    </xdr:to>
    <xdr:cxnSp macro="">
      <xdr:nvCxnSpPr>
        <xdr:cNvPr id="59" name="直線コネクタ 58"/>
        <xdr:cNvCxnSpPr/>
      </xdr:nvCxnSpPr>
      <xdr:spPr>
        <a:xfrm flipV="1">
          <a:off x="3797300" y="5978441"/>
          <a:ext cx="838200" cy="3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163931</xdr:rowOff>
    </xdr:from>
    <xdr:to>
      <xdr:col>19</xdr:col>
      <xdr:colOff>177800</xdr:colOff>
      <xdr:row>35</xdr:row>
      <xdr:rowOff>12919</xdr:rowOff>
    </xdr:to>
    <xdr:cxnSp macro="">
      <xdr:nvCxnSpPr>
        <xdr:cNvPr id="62" name="直線コネクタ 61"/>
        <xdr:cNvCxnSpPr/>
      </xdr:nvCxnSpPr>
      <xdr:spPr>
        <a:xfrm>
          <a:off x="2908300" y="5993231"/>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163931</xdr:rowOff>
    </xdr:from>
    <xdr:to>
      <xdr:col>15</xdr:col>
      <xdr:colOff>50800</xdr:colOff>
      <xdr:row>35</xdr:row>
      <xdr:rowOff>48146</xdr:rowOff>
    </xdr:to>
    <xdr:cxnSp macro="">
      <xdr:nvCxnSpPr>
        <xdr:cNvPr id="65" name="直線コネクタ 64"/>
        <xdr:cNvCxnSpPr/>
      </xdr:nvCxnSpPr>
      <xdr:spPr>
        <a:xfrm flipV="1">
          <a:off x="2019300" y="5993231"/>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48146</xdr:rowOff>
    </xdr:from>
    <xdr:to>
      <xdr:col>10</xdr:col>
      <xdr:colOff>114300</xdr:colOff>
      <xdr:row>35</xdr:row>
      <xdr:rowOff>78184</xdr:rowOff>
    </xdr:to>
    <xdr:cxnSp macro="">
      <xdr:nvCxnSpPr>
        <xdr:cNvPr id="68" name="直線コネクタ 67"/>
        <xdr:cNvCxnSpPr/>
      </xdr:nvCxnSpPr>
      <xdr:spPr>
        <a:xfrm flipV="1">
          <a:off x="1130300" y="6048896"/>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98341</xdr:rowOff>
    </xdr:from>
    <xdr:to>
      <xdr:col>24</xdr:col>
      <xdr:colOff>114300</xdr:colOff>
      <xdr:row>35</xdr:row>
      <xdr:rowOff>28491</xdr:rowOff>
    </xdr:to>
    <xdr:sp macro="" textlink="">
      <xdr:nvSpPr>
        <xdr:cNvPr id="78" name="楕円 77"/>
        <xdr:cNvSpPr/>
      </xdr:nvSpPr>
      <xdr:spPr>
        <a:xfrm>
          <a:off x="4584700" y="59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76768</xdr:rowOff>
    </xdr:from>
    <xdr:ext cx="534377" cy="259045"/>
    <xdr:sp macro="" textlink="">
      <xdr:nvSpPr>
        <xdr:cNvPr id="79" name="人件費該当値テキスト"/>
        <xdr:cNvSpPr txBox="1"/>
      </xdr:nvSpPr>
      <xdr:spPr>
        <a:xfrm>
          <a:off x="4686300" y="59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133569</xdr:rowOff>
    </xdr:from>
    <xdr:to>
      <xdr:col>20</xdr:col>
      <xdr:colOff>38100</xdr:colOff>
      <xdr:row>35</xdr:row>
      <xdr:rowOff>63719</xdr:rowOff>
    </xdr:to>
    <xdr:sp macro="" textlink="">
      <xdr:nvSpPr>
        <xdr:cNvPr id="80" name="楕円 79"/>
        <xdr:cNvSpPr/>
      </xdr:nvSpPr>
      <xdr:spPr>
        <a:xfrm>
          <a:off x="3746500" y="59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54846</xdr:rowOff>
    </xdr:from>
    <xdr:ext cx="534377" cy="259045"/>
    <xdr:sp macro="" textlink="">
      <xdr:nvSpPr>
        <xdr:cNvPr id="81" name="テキスト ボックス 80"/>
        <xdr:cNvSpPr txBox="1"/>
      </xdr:nvSpPr>
      <xdr:spPr>
        <a:xfrm>
          <a:off x="3530111" y="605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113131</xdr:rowOff>
    </xdr:from>
    <xdr:to>
      <xdr:col>15</xdr:col>
      <xdr:colOff>101600</xdr:colOff>
      <xdr:row>35</xdr:row>
      <xdr:rowOff>43281</xdr:rowOff>
    </xdr:to>
    <xdr:sp macro="" textlink="">
      <xdr:nvSpPr>
        <xdr:cNvPr id="82" name="楕円 81"/>
        <xdr:cNvSpPr/>
      </xdr:nvSpPr>
      <xdr:spPr>
        <a:xfrm>
          <a:off x="2857500" y="59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34408</xdr:rowOff>
    </xdr:from>
    <xdr:ext cx="534377" cy="259045"/>
    <xdr:sp macro="" textlink="">
      <xdr:nvSpPr>
        <xdr:cNvPr id="83" name="テキスト ボックス 82"/>
        <xdr:cNvSpPr txBox="1"/>
      </xdr:nvSpPr>
      <xdr:spPr>
        <a:xfrm>
          <a:off x="2641111" y="60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168796</xdr:rowOff>
    </xdr:from>
    <xdr:to>
      <xdr:col>10</xdr:col>
      <xdr:colOff>165100</xdr:colOff>
      <xdr:row>35</xdr:row>
      <xdr:rowOff>98946</xdr:rowOff>
    </xdr:to>
    <xdr:sp macro="" textlink="">
      <xdr:nvSpPr>
        <xdr:cNvPr id="84" name="楕円 83"/>
        <xdr:cNvSpPr/>
      </xdr:nvSpPr>
      <xdr:spPr>
        <a:xfrm>
          <a:off x="1968500" y="59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90073</xdr:rowOff>
    </xdr:from>
    <xdr:ext cx="534377" cy="259045"/>
    <xdr:sp macro="" textlink="">
      <xdr:nvSpPr>
        <xdr:cNvPr id="85" name="テキスト ボックス 84"/>
        <xdr:cNvSpPr txBox="1"/>
      </xdr:nvSpPr>
      <xdr:spPr>
        <a:xfrm>
          <a:off x="1752111" y="60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27384</xdr:rowOff>
    </xdr:from>
    <xdr:to>
      <xdr:col>6</xdr:col>
      <xdr:colOff>38100</xdr:colOff>
      <xdr:row>35</xdr:row>
      <xdr:rowOff>128984</xdr:rowOff>
    </xdr:to>
    <xdr:sp macro="" textlink="">
      <xdr:nvSpPr>
        <xdr:cNvPr id="86" name="楕円 85"/>
        <xdr:cNvSpPr/>
      </xdr:nvSpPr>
      <xdr:spPr>
        <a:xfrm>
          <a:off x="1079500" y="60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120111</xdr:rowOff>
    </xdr:from>
    <xdr:ext cx="534377" cy="259045"/>
    <xdr:sp macro="" textlink="">
      <xdr:nvSpPr>
        <xdr:cNvPr id="87" name="テキスト ボックス 86"/>
        <xdr:cNvSpPr txBox="1"/>
      </xdr:nvSpPr>
      <xdr:spPr>
        <a:xfrm>
          <a:off x="863111" y="612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2845</xdr:rowOff>
    </xdr:from>
    <xdr:to>
      <xdr:col>24</xdr:col>
      <xdr:colOff>63500</xdr:colOff>
      <xdr:row>54</xdr:row>
      <xdr:rowOff>12903</xdr:rowOff>
    </xdr:to>
    <xdr:cxnSp macro="">
      <xdr:nvCxnSpPr>
        <xdr:cNvPr id="117" name="直線コネクタ 116"/>
        <xdr:cNvCxnSpPr/>
      </xdr:nvCxnSpPr>
      <xdr:spPr>
        <a:xfrm flipV="1">
          <a:off x="3797300" y="926114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12903</xdr:rowOff>
    </xdr:from>
    <xdr:to>
      <xdr:col>19</xdr:col>
      <xdr:colOff>177800</xdr:colOff>
      <xdr:row>54</xdr:row>
      <xdr:rowOff>103353</xdr:rowOff>
    </xdr:to>
    <xdr:cxnSp macro="">
      <xdr:nvCxnSpPr>
        <xdr:cNvPr id="120" name="直線コネクタ 119"/>
        <xdr:cNvCxnSpPr/>
      </xdr:nvCxnSpPr>
      <xdr:spPr>
        <a:xfrm flipV="1">
          <a:off x="2908300" y="9271203"/>
          <a:ext cx="8890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103353</xdr:rowOff>
    </xdr:from>
    <xdr:to>
      <xdr:col>15</xdr:col>
      <xdr:colOff>50800</xdr:colOff>
      <xdr:row>54</xdr:row>
      <xdr:rowOff>118059</xdr:rowOff>
    </xdr:to>
    <xdr:cxnSp macro="">
      <xdr:nvCxnSpPr>
        <xdr:cNvPr id="123" name="直線コネクタ 122"/>
        <xdr:cNvCxnSpPr/>
      </xdr:nvCxnSpPr>
      <xdr:spPr>
        <a:xfrm flipV="1">
          <a:off x="2019300" y="936165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118059</xdr:rowOff>
    </xdr:from>
    <xdr:to>
      <xdr:col>10</xdr:col>
      <xdr:colOff>114300</xdr:colOff>
      <xdr:row>55</xdr:row>
      <xdr:rowOff>32524</xdr:rowOff>
    </xdr:to>
    <xdr:cxnSp macro="">
      <xdr:nvCxnSpPr>
        <xdr:cNvPr id="126" name="直線コネクタ 125"/>
        <xdr:cNvCxnSpPr/>
      </xdr:nvCxnSpPr>
      <xdr:spPr>
        <a:xfrm flipV="1">
          <a:off x="1130300" y="9376359"/>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123495</xdr:rowOff>
    </xdr:from>
    <xdr:to>
      <xdr:col>24</xdr:col>
      <xdr:colOff>114300</xdr:colOff>
      <xdr:row>54</xdr:row>
      <xdr:rowOff>53645</xdr:rowOff>
    </xdr:to>
    <xdr:sp macro="" textlink="">
      <xdr:nvSpPr>
        <xdr:cNvPr id="136" name="楕円 135"/>
        <xdr:cNvSpPr/>
      </xdr:nvSpPr>
      <xdr:spPr>
        <a:xfrm>
          <a:off x="4584700" y="921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146372</xdr:rowOff>
    </xdr:from>
    <xdr:ext cx="534377" cy="259045"/>
    <xdr:sp macro="" textlink="">
      <xdr:nvSpPr>
        <xdr:cNvPr id="137" name="物件費該当値テキスト"/>
        <xdr:cNvSpPr txBox="1"/>
      </xdr:nvSpPr>
      <xdr:spPr>
        <a:xfrm>
          <a:off x="4686300" y="906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133553</xdr:rowOff>
    </xdr:from>
    <xdr:to>
      <xdr:col>20</xdr:col>
      <xdr:colOff>38100</xdr:colOff>
      <xdr:row>54</xdr:row>
      <xdr:rowOff>63703</xdr:rowOff>
    </xdr:to>
    <xdr:sp macro="" textlink="">
      <xdr:nvSpPr>
        <xdr:cNvPr id="138" name="楕円 137"/>
        <xdr:cNvSpPr/>
      </xdr:nvSpPr>
      <xdr:spPr>
        <a:xfrm>
          <a:off x="3746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80230</xdr:rowOff>
    </xdr:from>
    <xdr:ext cx="534377" cy="259045"/>
    <xdr:sp macro="" textlink="">
      <xdr:nvSpPr>
        <xdr:cNvPr id="139" name="テキスト ボックス 138"/>
        <xdr:cNvSpPr txBox="1"/>
      </xdr:nvSpPr>
      <xdr:spPr>
        <a:xfrm>
          <a:off x="3530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52553</xdr:rowOff>
    </xdr:from>
    <xdr:to>
      <xdr:col>15</xdr:col>
      <xdr:colOff>101600</xdr:colOff>
      <xdr:row>54</xdr:row>
      <xdr:rowOff>154153</xdr:rowOff>
    </xdr:to>
    <xdr:sp macro="" textlink="">
      <xdr:nvSpPr>
        <xdr:cNvPr id="140" name="楕円 139"/>
        <xdr:cNvSpPr/>
      </xdr:nvSpPr>
      <xdr:spPr>
        <a:xfrm>
          <a:off x="2857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170680</xdr:rowOff>
    </xdr:from>
    <xdr:ext cx="534377" cy="259045"/>
    <xdr:sp macro="" textlink="">
      <xdr:nvSpPr>
        <xdr:cNvPr id="141" name="テキスト ボックス 140"/>
        <xdr:cNvSpPr txBox="1"/>
      </xdr:nvSpPr>
      <xdr:spPr>
        <a:xfrm>
          <a:off x="264111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67259</xdr:rowOff>
    </xdr:from>
    <xdr:to>
      <xdr:col>10</xdr:col>
      <xdr:colOff>165100</xdr:colOff>
      <xdr:row>54</xdr:row>
      <xdr:rowOff>168859</xdr:rowOff>
    </xdr:to>
    <xdr:sp macro="" textlink="">
      <xdr:nvSpPr>
        <xdr:cNvPr id="142" name="楕円 141"/>
        <xdr:cNvSpPr/>
      </xdr:nvSpPr>
      <xdr:spPr>
        <a:xfrm>
          <a:off x="19685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13936</xdr:rowOff>
    </xdr:from>
    <xdr:ext cx="534377" cy="259045"/>
    <xdr:sp macro="" textlink="">
      <xdr:nvSpPr>
        <xdr:cNvPr id="143" name="テキスト ボックス 142"/>
        <xdr:cNvSpPr txBox="1"/>
      </xdr:nvSpPr>
      <xdr:spPr>
        <a:xfrm>
          <a:off x="1752111" y="9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153174</xdr:rowOff>
    </xdr:from>
    <xdr:to>
      <xdr:col>6</xdr:col>
      <xdr:colOff>38100</xdr:colOff>
      <xdr:row>55</xdr:row>
      <xdr:rowOff>83324</xdr:rowOff>
    </xdr:to>
    <xdr:sp macro="" textlink="">
      <xdr:nvSpPr>
        <xdr:cNvPr id="144" name="楕円 143"/>
        <xdr:cNvSpPr/>
      </xdr:nvSpPr>
      <xdr:spPr>
        <a:xfrm>
          <a:off x="1079500" y="94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99851</xdr:rowOff>
    </xdr:from>
    <xdr:ext cx="534377" cy="259045"/>
    <xdr:sp macro="" textlink="">
      <xdr:nvSpPr>
        <xdr:cNvPr id="145" name="テキスト ボックス 144"/>
        <xdr:cNvSpPr txBox="1"/>
      </xdr:nvSpPr>
      <xdr:spPr>
        <a:xfrm>
          <a:off x="863111" y="91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119583</xdr:rowOff>
    </xdr:from>
    <xdr:to>
      <xdr:col>24</xdr:col>
      <xdr:colOff>63500</xdr:colOff>
      <xdr:row>77</xdr:row>
      <xdr:rowOff>131150</xdr:rowOff>
    </xdr:to>
    <xdr:cxnSp macro="">
      <xdr:nvCxnSpPr>
        <xdr:cNvPr id="172" name="直線コネクタ 171"/>
        <xdr:cNvCxnSpPr/>
      </xdr:nvCxnSpPr>
      <xdr:spPr>
        <a:xfrm flipV="1">
          <a:off x="3797300" y="13321233"/>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131150</xdr:rowOff>
    </xdr:from>
    <xdr:to>
      <xdr:col>19</xdr:col>
      <xdr:colOff>177800</xdr:colOff>
      <xdr:row>77</xdr:row>
      <xdr:rowOff>159040</xdr:rowOff>
    </xdr:to>
    <xdr:cxnSp macro="">
      <xdr:nvCxnSpPr>
        <xdr:cNvPr id="175" name="直線コネクタ 174"/>
        <xdr:cNvCxnSpPr/>
      </xdr:nvCxnSpPr>
      <xdr:spPr>
        <a:xfrm flipV="1">
          <a:off x="2908300" y="1333280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141391</xdr:rowOff>
    </xdr:from>
    <xdr:to>
      <xdr:col>15</xdr:col>
      <xdr:colOff>50800</xdr:colOff>
      <xdr:row>77</xdr:row>
      <xdr:rowOff>159040</xdr:rowOff>
    </xdr:to>
    <xdr:cxnSp macro="">
      <xdr:nvCxnSpPr>
        <xdr:cNvPr id="178" name="直線コネクタ 177"/>
        <xdr:cNvCxnSpPr/>
      </xdr:nvCxnSpPr>
      <xdr:spPr>
        <a:xfrm>
          <a:off x="2019300" y="13343041"/>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141391</xdr:rowOff>
    </xdr:from>
    <xdr:to>
      <xdr:col>10</xdr:col>
      <xdr:colOff>114300</xdr:colOff>
      <xdr:row>77</xdr:row>
      <xdr:rowOff>170379</xdr:rowOff>
    </xdr:to>
    <xdr:cxnSp macro="">
      <xdr:nvCxnSpPr>
        <xdr:cNvPr id="181" name="直線コネクタ 180"/>
        <xdr:cNvCxnSpPr/>
      </xdr:nvCxnSpPr>
      <xdr:spPr>
        <a:xfrm flipV="1">
          <a:off x="1130300" y="13343041"/>
          <a:ext cx="889000" cy="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68783</xdr:rowOff>
    </xdr:from>
    <xdr:to>
      <xdr:col>24</xdr:col>
      <xdr:colOff>114300</xdr:colOff>
      <xdr:row>77</xdr:row>
      <xdr:rowOff>170383</xdr:rowOff>
    </xdr:to>
    <xdr:sp macro="" textlink="">
      <xdr:nvSpPr>
        <xdr:cNvPr id="191" name="楕円 190"/>
        <xdr:cNvSpPr/>
      </xdr:nvSpPr>
      <xdr:spPr>
        <a:xfrm>
          <a:off x="45847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47210</xdr:rowOff>
    </xdr:from>
    <xdr:ext cx="469744" cy="259045"/>
    <xdr:sp macro="" textlink="">
      <xdr:nvSpPr>
        <xdr:cNvPr id="192" name="維持補修費該当値テキスト"/>
        <xdr:cNvSpPr txBox="1"/>
      </xdr:nvSpPr>
      <xdr:spPr>
        <a:xfrm>
          <a:off x="4686300" y="1324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80350</xdr:rowOff>
    </xdr:from>
    <xdr:to>
      <xdr:col>20</xdr:col>
      <xdr:colOff>38100</xdr:colOff>
      <xdr:row>78</xdr:row>
      <xdr:rowOff>10500</xdr:rowOff>
    </xdr:to>
    <xdr:sp macro="" textlink="">
      <xdr:nvSpPr>
        <xdr:cNvPr id="193" name="楕円 192"/>
        <xdr:cNvSpPr/>
      </xdr:nvSpPr>
      <xdr:spPr>
        <a:xfrm>
          <a:off x="3746500" y="132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1627</xdr:rowOff>
    </xdr:from>
    <xdr:ext cx="469744" cy="259045"/>
    <xdr:sp macro="" textlink="">
      <xdr:nvSpPr>
        <xdr:cNvPr id="194" name="テキスト ボックス 193"/>
        <xdr:cNvSpPr txBox="1"/>
      </xdr:nvSpPr>
      <xdr:spPr>
        <a:xfrm>
          <a:off x="3562428" y="133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108240</xdr:rowOff>
    </xdr:from>
    <xdr:to>
      <xdr:col>15</xdr:col>
      <xdr:colOff>101600</xdr:colOff>
      <xdr:row>78</xdr:row>
      <xdr:rowOff>38390</xdr:rowOff>
    </xdr:to>
    <xdr:sp macro="" textlink="">
      <xdr:nvSpPr>
        <xdr:cNvPr id="195" name="楕円 194"/>
        <xdr:cNvSpPr/>
      </xdr:nvSpPr>
      <xdr:spPr>
        <a:xfrm>
          <a:off x="2857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29517</xdr:rowOff>
    </xdr:from>
    <xdr:ext cx="469744" cy="259045"/>
    <xdr:sp macro="" textlink="">
      <xdr:nvSpPr>
        <xdr:cNvPr id="196" name="テキスト ボックス 195"/>
        <xdr:cNvSpPr txBox="1"/>
      </xdr:nvSpPr>
      <xdr:spPr>
        <a:xfrm>
          <a:off x="2673428" y="1340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90591</xdr:rowOff>
    </xdr:from>
    <xdr:to>
      <xdr:col>10</xdr:col>
      <xdr:colOff>165100</xdr:colOff>
      <xdr:row>78</xdr:row>
      <xdr:rowOff>20741</xdr:rowOff>
    </xdr:to>
    <xdr:sp macro="" textlink="">
      <xdr:nvSpPr>
        <xdr:cNvPr id="197" name="楕円 196"/>
        <xdr:cNvSpPr/>
      </xdr:nvSpPr>
      <xdr:spPr>
        <a:xfrm>
          <a:off x="1968500" y="13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11868</xdr:rowOff>
    </xdr:from>
    <xdr:ext cx="469744" cy="259045"/>
    <xdr:sp macro="" textlink="">
      <xdr:nvSpPr>
        <xdr:cNvPr id="198" name="テキスト ボックス 197"/>
        <xdr:cNvSpPr txBox="1"/>
      </xdr:nvSpPr>
      <xdr:spPr>
        <a:xfrm>
          <a:off x="1784428" y="1338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119579</xdr:rowOff>
    </xdr:from>
    <xdr:to>
      <xdr:col>6</xdr:col>
      <xdr:colOff>38100</xdr:colOff>
      <xdr:row>78</xdr:row>
      <xdr:rowOff>49729</xdr:rowOff>
    </xdr:to>
    <xdr:sp macro="" textlink="">
      <xdr:nvSpPr>
        <xdr:cNvPr id="199" name="楕円 198"/>
        <xdr:cNvSpPr/>
      </xdr:nvSpPr>
      <xdr:spPr>
        <a:xfrm>
          <a:off x="1079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40856</xdr:rowOff>
    </xdr:from>
    <xdr:ext cx="469744" cy="259045"/>
    <xdr:sp macro="" textlink="">
      <xdr:nvSpPr>
        <xdr:cNvPr id="200" name="テキスト ボックス 199"/>
        <xdr:cNvSpPr txBox="1"/>
      </xdr:nvSpPr>
      <xdr:spPr>
        <a:xfrm>
          <a:off x="895428" y="134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35954</xdr:rowOff>
    </xdr:from>
    <xdr:to>
      <xdr:col>24</xdr:col>
      <xdr:colOff>63500</xdr:colOff>
      <xdr:row>95</xdr:row>
      <xdr:rowOff>67463</xdr:rowOff>
    </xdr:to>
    <xdr:cxnSp macro="">
      <xdr:nvCxnSpPr>
        <xdr:cNvPr id="230" name="直線コネクタ 229"/>
        <xdr:cNvCxnSpPr/>
      </xdr:nvCxnSpPr>
      <xdr:spPr>
        <a:xfrm flipV="1">
          <a:off x="3797300" y="16323704"/>
          <a:ext cx="8382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67463</xdr:rowOff>
    </xdr:from>
    <xdr:to>
      <xdr:col>19</xdr:col>
      <xdr:colOff>177800</xdr:colOff>
      <xdr:row>95</xdr:row>
      <xdr:rowOff>125603</xdr:rowOff>
    </xdr:to>
    <xdr:cxnSp macro="">
      <xdr:nvCxnSpPr>
        <xdr:cNvPr id="233" name="直線コネクタ 232"/>
        <xdr:cNvCxnSpPr/>
      </xdr:nvCxnSpPr>
      <xdr:spPr>
        <a:xfrm flipV="1">
          <a:off x="2908300" y="16355213"/>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125603</xdr:rowOff>
    </xdr:from>
    <xdr:to>
      <xdr:col>15</xdr:col>
      <xdr:colOff>50800</xdr:colOff>
      <xdr:row>95</xdr:row>
      <xdr:rowOff>136861</xdr:rowOff>
    </xdr:to>
    <xdr:cxnSp macro="">
      <xdr:nvCxnSpPr>
        <xdr:cNvPr id="236" name="直線コネクタ 235"/>
        <xdr:cNvCxnSpPr/>
      </xdr:nvCxnSpPr>
      <xdr:spPr>
        <a:xfrm flipV="1">
          <a:off x="2019300" y="16413353"/>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136861</xdr:rowOff>
    </xdr:from>
    <xdr:to>
      <xdr:col>10</xdr:col>
      <xdr:colOff>114300</xdr:colOff>
      <xdr:row>96</xdr:row>
      <xdr:rowOff>79330</xdr:rowOff>
    </xdr:to>
    <xdr:cxnSp macro="">
      <xdr:nvCxnSpPr>
        <xdr:cNvPr id="239" name="直線コネクタ 238"/>
        <xdr:cNvCxnSpPr/>
      </xdr:nvCxnSpPr>
      <xdr:spPr>
        <a:xfrm flipV="1">
          <a:off x="1130300" y="16424611"/>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156604</xdr:rowOff>
    </xdr:from>
    <xdr:to>
      <xdr:col>24</xdr:col>
      <xdr:colOff>114300</xdr:colOff>
      <xdr:row>95</xdr:row>
      <xdr:rowOff>86754</xdr:rowOff>
    </xdr:to>
    <xdr:sp macro="" textlink="">
      <xdr:nvSpPr>
        <xdr:cNvPr id="249" name="楕円 248"/>
        <xdr:cNvSpPr/>
      </xdr:nvSpPr>
      <xdr:spPr>
        <a:xfrm>
          <a:off x="4584700" y="16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8031</xdr:rowOff>
    </xdr:from>
    <xdr:ext cx="534377" cy="259045"/>
    <xdr:sp macro="" textlink="">
      <xdr:nvSpPr>
        <xdr:cNvPr id="250" name="扶助費該当値テキスト"/>
        <xdr:cNvSpPr txBox="1"/>
      </xdr:nvSpPr>
      <xdr:spPr>
        <a:xfrm>
          <a:off x="4686300" y="161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16663</xdr:rowOff>
    </xdr:from>
    <xdr:to>
      <xdr:col>20</xdr:col>
      <xdr:colOff>38100</xdr:colOff>
      <xdr:row>95</xdr:row>
      <xdr:rowOff>118263</xdr:rowOff>
    </xdr:to>
    <xdr:sp macro="" textlink="">
      <xdr:nvSpPr>
        <xdr:cNvPr id="251" name="楕円 250"/>
        <xdr:cNvSpPr/>
      </xdr:nvSpPr>
      <xdr:spPr>
        <a:xfrm>
          <a:off x="3746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134790</xdr:rowOff>
    </xdr:from>
    <xdr:ext cx="534377" cy="259045"/>
    <xdr:sp macro="" textlink="">
      <xdr:nvSpPr>
        <xdr:cNvPr id="252" name="テキスト ボックス 251"/>
        <xdr:cNvSpPr txBox="1"/>
      </xdr:nvSpPr>
      <xdr:spPr>
        <a:xfrm>
          <a:off x="3530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74803</xdr:rowOff>
    </xdr:from>
    <xdr:to>
      <xdr:col>15</xdr:col>
      <xdr:colOff>101600</xdr:colOff>
      <xdr:row>96</xdr:row>
      <xdr:rowOff>4953</xdr:rowOff>
    </xdr:to>
    <xdr:sp macro="" textlink="">
      <xdr:nvSpPr>
        <xdr:cNvPr id="253" name="楕円 252"/>
        <xdr:cNvSpPr/>
      </xdr:nvSpPr>
      <xdr:spPr>
        <a:xfrm>
          <a:off x="28575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21480</xdr:rowOff>
    </xdr:from>
    <xdr:ext cx="534377" cy="259045"/>
    <xdr:sp macro="" textlink="">
      <xdr:nvSpPr>
        <xdr:cNvPr id="254" name="テキスト ボックス 253"/>
        <xdr:cNvSpPr txBox="1"/>
      </xdr:nvSpPr>
      <xdr:spPr>
        <a:xfrm>
          <a:off x="2641111" y="16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86061</xdr:rowOff>
    </xdr:from>
    <xdr:to>
      <xdr:col>10</xdr:col>
      <xdr:colOff>165100</xdr:colOff>
      <xdr:row>96</xdr:row>
      <xdr:rowOff>16211</xdr:rowOff>
    </xdr:to>
    <xdr:sp macro="" textlink="">
      <xdr:nvSpPr>
        <xdr:cNvPr id="255" name="楕円 254"/>
        <xdr:cNvSpPr/>
      </xdr:nvSpPr>
      <xdr:spPr>
        <a:xfrm>
          <a:off x="1968500" y="163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32738</xdr:rowOff>
    </xdr:from>
    <xdr:ext cx="534377" cy="259045"/>
    <xdr:sp macro="" textlink="">
      <xdr:nvSpPr>
        <xdr:cNvPr id="256" name="テキスト ボックス 255"/>
        <xdr:cNvSpPr txBox="1"/>
      </xdr:nvSpPr>
      <xdr:spPr>
        <a:xfrm>
          <a:off x="1752111" y="161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28530</xdr:rowOff>
    </xdr:from>
    <xdr:to>
      <xdr:col>6</xdr:col>
      <xdr:colOff>38100</xdr:colOff>
      <xdr:row>96</xdr:row>
      <xdr:rowOff>130130</xdr:rowOff>
    </xdr:to>
    <xdr:sp macro="" textlink="">
      <xdr:nvSpPr>
        <xdr:cNvPr id="257" name="楕円 256"/>
        <xdr:cNvSpPr/>
      </xdr:nvSpPr>
      <xdr:spPr>
        <a:xfrm>
          <a:off x="1079500" y="164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146657</xdr:rowOff>
    </xdr:from>
    <xdr:ext cx="534377" cy="259045"/>
    <xdr:sp macro="" textlink="">
      <xdr:nvSpPr>
        <xdr:cNvPr id="258" name="テキスト ボックス 257"/>
        <xdr:cNvSpPr txBox="1"/>
      </xdr:nvSpPr>
      <xdr:spPr>
        <a:xfrm>
          <a:off x="863111" y="162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100286</xdr:rowOff>
    </xdr:from>
    <xdr:to>
      <xdr:col>55</xdr:col>
      <xdr:colOff>0</xdr:colOff>
      <xdr:row>36</xdr:row>
      <xdr:rowOff>129775</xdr:rowOff>
    </xdr:to>
    <xdr:cxnSp macro="">
      <xdr:nvCxnSpPr>
        <xdr:cNvPr id="287" name="直線コネクタ 286"/>
        <xdr:cNvCxnSpPr/>
      </xdr:nvCxnSpPr>
      <xdr:spPr>
        <a:xfrm>
          <a:off x="9639300" y="6272486"/>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91865</xdr:rowOff>
    </xdr:from>
    <xdr:to>
      <xdr:col>50</xdr:col>
      <xdr:colOff>114300</xdr:colOff>
      <xdr:row>36</xdr:row>
      <xdr:rowOff>100286</xdr:rowOff>
    </xdr:to>
    <xdr:cxnSp macro="">
      <xdr:nvCxnSpPr>
        <xdr:cNvPr id="290" name="直線コネクタ 289"/>
        <xdr:cNvCxnSpPr/>
      </xdr:nvCxnSpPr>
      <xdr:spPr>
        <a:xfrm>
          <a:off x="8750300" y="6264065"/>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91865</xdr:rowOff>
    </xdr:from>
    <xdr:to>
      <xdr:col>45</xdr:col>
      <xdr:colOff>177800</xdr:colOff>
      <xdr:row>37</xdr:row>
      <xdr:rowOff>95085</xdr:rowOff>
    </xdr:to>
    <xdr:cxnSp macro="">
      <xdr:nvCxnSpPr>
        <xdr:cNvPr id="293" name="直線コネクタ 292"/>
        <xdr:cNvCxnSpPr/>
      </xdr:nvCxnSpPr>
      <xdr:spPr>
        <a:xfrm flipV="1">
          <a:off x="7861300" y="6264065"/>
          <a:ext cx="889000" cy="17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95085</xdr:rowOff>
    </xdr:from>
    <xdr:to>
      <xdr:col>41</xdr:col>
      <xdr:colOff>50800</xdr:colOff>
      <xdr:row>37</xdr:row>
      <xdr:rowOff>149282</xdr:rowOff>
    </xdr:to>
    <xdr:cxnSp macro="">
      <xdr:nvCxnSpPr>
        <xdr:cNvPr id="296" name="直線コネクタ 295"/>
        <xdr:cNvCxnSpPr/>
      </xdr:nvCxnSpPr>
      <xdr:spPr>
        <a:xfrm flipV="1">
          <a:off x="6972300" y="6438735"/>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78975</xdr:rowOff>
    </xdr:from>
    <xdr:to>
      <xdr:col>55</xdr:col>
      <xdr:colOff>50800</xdr:colOff>
      <xdr:row>37</xdr:row>
      <xdr:rowOff>9125</xdr:rowOff>
    </xdr:to>
    <xdr:sp macro="" textlink="">
      <xdr:nvSpPr>
        <xdr:cNvPr id="306" name="楕円 305"/>
        <xdr:cNvSpPr/>
      </xdr:nvSpPr>
      <xdr:spPr>
        <a:xfrm>
          <a:off x="10426700" y="62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57402</xdr:rowOff>
    </xdr:from>
    <xdr:ext cx="534377" cy="259045"/>
    <xdr:sp macro="" textlink="">
      <xdr:nvSpPr>
        <xdr:cNvPr id="307" name="補助費等該当値テキスト"/>
        <xdr:cNvSpPr txBox="1"/>
      </xdr:nvSpPr>
      <xdr:spPr>
        <a:xfrm>
          <a:off x="10528300" y="62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49486</xdr:rowOff>
    </xdr:from>
    <xdr:to>
      <xdr:col>50</xdr:col>
      <xdr:colOff>165100</xdr:colOff>
      <xdr:row>36</xdr:row>
      <xdr:rowOff>151086</xdr:rowOff>
    </xdr:to>
    <xdr:sp macro="" textlink="">
      <xdr:nvSpPr>
        <xdr:cNvPr id="308" name="楕円 307"/>
        <xdr:cNvSpPr/>
      </xdr:nvSpPr>
      <xdr:spPr>
        <a:xfrm>
          <a:off x="9588500" y="62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142213</xdr:rowOff>
    </xdr:from>
    <xdr:ext cx="534377" cy="259045"/>
    <xdr:sp macro="" textlink="">
      <xdr:nvSpPr>
        <xdr:cNvPr id="309" name="テキスト ボックス 308"/>
        <xdr:cNvSpPr txBox="1"/>
      </xdr:nvSpPr>
      <xdr:spPr>
        <a:xfrm>
          <a:off x="9372111" y="631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41065</xdr:rowOff>
    </xdr:from>
    <xdr:to>
      <xdr:col>46</xdr:col>
      <xdr:colOff>38100</xdr:colOff>
      <xdr:row>36</xdr:row>
      <xdr:rowOff>142665</xdr:rowOff>
    </xdr:to>
    <xdr:sp macro="" textlink="">
      <xdr:nvSpPr>
        <xdr:cNvPr id="310" name="楕円 309"/>
        <xdr:cNvSpPr/>
      </xdr:nvSpPr>
      <xdr:spPr>
        <a:xfrm>
          <a:off x="8699500" y="62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133792</xdr:rowOff>
    </xdr:from>
    <xdr:ext cx="534377" cy="259045"/>
    <xdr:sp macro="" textlink="">
      <xdr:nvSpPr>
        <xdr:cNvPr id="311" name="テキスト ボックス 310"/>
        <xdr:cNvSpPr txBox="1"/>
      </xdr:nvSpPr>
      <xdr:spPr>
        <a:xfrm>
          <a:off x="8483111" y="63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44285</xdr:rowOff>
    </xdr:from>
    <xdr:to>
      <xdr:col>41</xdr:col>
      <xdr:colOff>101600</xdr:colOff>
      <xdr:row>37</xdr:row>
      <xdr:rowOff>145885</xdr:rowOff>
    </xdr:to>
    <xdr:sp macro="" textlink="">
      <xdr:nvSpPr>
        <xdr:cNvPr id="312" name="楕円 311"/>
        <xdr:cNvSpPr/>
      </xdr:nvSpPr>
      <xdr:spPr>
        <a:xfrm>
          <a:off x="7810500" y="63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137012</xdr:rowOff>
    </xdr:from>
    <xdr:ext cx="534377" cy="259045"/>
    <xdr:sp macro="" textlink="">
      <xdr:nvSpPr>
        <xdr:cNvPr id="313" name="テキスト ボックス 312"/>
        <xdr:cNvSpPr txBox="1"/>
      </xdr:nvSpPr>
      <xdr:spPr>
        <a:xfrm>
          <a:off x="7594111" y="64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98482</xdr:rowOff>
    </xdr:from>
    <xdr:to>
      <xdr:col>36</xdr:col>
      <xdr:colOff>165100</xdr:colOff>
      <xdr:row>38</xdr:row>
      <xdr:rowOff>28632</xdr:rowOff>
    </xdr:to>
    <xdr:sp macro="" textlink="">
      <xdr:nvSpPr>
        <xdr:cNvPr id="314" name="楕円 313"/>
        <xdr:cNvSpPr/>
      </xdr:nvSpPr>
      <xdr:spPr>
        <a:xfrm>
          <a:off x="6921500" y="64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19759</xdr:rowOff>
    </xdr:from>
    <xdr:ext cx="534377" cy="259045"/>
    <xdr:sp macro="" textlink="">
      <xdr:nvSpPr>
        <xdr:cNvPr id="315" name="テキスト ボックス 314"/>
        <xdr:cNvSpPr txBox="1"/>
      </xdr:nvSpPr>
      <xdr:spPr>
        <a:xfrm>
          <a:off x="6705111" y="65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170700</xdr:rowOff>
    </xdr:from>
    <xdr:to>
      <xdr:col>55</xdr:col>
      <xdr:colOff>0</xdr:colOff>
      <xdr:row>57</xdr:row>
      <xdr:rowOff>73203</xdr:rowOff>
    </xdr:to>
    <xdr:cxnSp macro="">
      <xdr:nvCxnSpPr>
        <xdr:cNvPr id="344" name="直線コネクタ 343"/>
        <xdr:cNvCxnSpPr/>
      </xdr:nvCxnSpPr>
      <xdr:spPr>
        <a:xfrm flipV="1">
          <a:off x="9639300" y="9771900"/>
          <a:ext cx="838200" cy="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169316</xdr:rowOff>
    </xdr:from>
    <xdr:to>
      <xdr:col>50</xdr:col>
      <xdr:colOff>114300</xdr:colOff>
      <xdr:row>57</xdr:row>
      <xdr:rowOff>73203</xdr:rowOff>
    </xdr:to>
    <xdr:cxnSp macro="">
      <xdr:nvCxnSpPr>
        <xdr:cNvPr id="347" name="直線コネクタ 346"/>
        <xdr:cNvCxnSpPr/>
      </xdr:nvCxnSpPr>
      <xdr:spPr>
        <a:xfrm>
          <a:off x="8750300" y="9770516"/>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46990</xdr:rowOff>
    </xdr:from>
    <xdr:to>
      <xdr:col>45</xdr:col>
      <xdr:colOff>177800</xdr:colOff>
      <xdr:row>56</xdr:row>
      <xdr:rowOff>169316</xdr:rowOff>
    </xdr:to>
    <xdr:cxnSp macro="">
      <xdr:nvCxnSpPr>
        <xdr:cNvPr id="350" name="直線コネクタ 349"/>
        <xdr:cNvCxnSpPr/>
      </xdr:nvCxnSpPr>
      <xdr:spPr>
        <a:xfrm>
          <a:off x="7861300" y="9648190"/>
          <a:ext cx="889000" cy="1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86601</xdr:rowOff>
    </xdr:from>
    <xdr:to>
      <xdr:col>41</xdr:col>
      <xdr:colOff>50800</xdr:colOff>
      <xdr:row>56</xdr:row>
      <xdr:rowOff>46990</xdr:rowOff>
    </xdr:to>
    <xdr:cxnSp macro="">
      <xdr:nvCxnSpPr>
        <xdr:cNvPr id="353" name="直線コネクタ 352"/>
        <xdr:cNvCxnSpPr/>
      </xdr:nvCxnSpPr>
      <xdr:spPr>
        <a:xfrm>
          <a:off x="6972300" y="9516351"/>
          <a:ext cx="889000" cy="13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119900</xdr:rowOff>
    </xdr:from>
    <xdr:to>
      <xdr:col>55</xdr:col>
      <xdr:colOff>50800</xdr:colOff>
      <xdr:row>57</xdr:row>
      <xdr:rowOff>50050</xdr:rowOff>
    </xdr:to>
    <xdr:sp macro="" textlink="">
      <xdr:nvSpPr>
        <xdr:cNvPr id="363" name="楕円 362"/>
        <xdr:cNvSpPr/>
      </xdr:nvSpPr>
      <xdr:spPr>
        <a:xfrm>
          <a:off x="10426700" y="9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98327</xdr:rowOff>
    </xdr:from>
    <xdr:ext cx="534377" cy="259045"/>
    <xdr:sp macro="" textlink="">
      <xdr:nvSpPr>
        <xdr:cNvPr id="364" name="普通建設事業費該当値テキスト"/>
        <xdr:cNvSpPr txBox="1"/>
      </xdr:nvSpPr>
      <xdr:spPr>
        <a:xfrm>
          <a:off x="10528300" y="96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22403</xdr:rowOff>
    </xdr:from>
    <xdr:to>
      <xdr:col>50</xdr:col>
      <xdr:colOff>165100</xdr:colOff>
      <xdr:row>57</xdr:row>
      <xdr:rowOff>124003</xdr:rowOff>
    </xdr:to>
    <xdr:sp macro="" textlink="">
      <xdr:nvSpPr>
        <xdr:cNvPr id="365" name="楕円 364"/>
        <xdr:cNvSpPr/>
      </xdr:nvSpPr>
      <xdr:spPr>
        <a:xfrm>
          <a:off x="9588500" y="97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115130</xdr:rowOff>
    </xdr:from>
    <xdr:ext cx="534377" cy="259045"/>
    <xdr:sp macro="" textlink="">
      <xdr:nvSpPr>
        <xdr:cNvPr id="366" name="テキスト ボックス 365"/>
        <xdr:cNvSpPr txBox="1"/>
      </xdr:nvSpPr>
      <xdr:spPr>
        <a:xfrm>
          <a:off x="9372111" y="98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118516</xdr:rowOff>
    </xdr:from>
    <xdr:to>
      <xdr:col>46</xdr:col>
      <xdr:colOff>38100</xdr:colOff>
      <xdr:row>57</xdr:row>
      <xdr:rowOff>48666</xdr:rowOff>
    </xdr:to>
    <xdr:sp macro="" textlink="">
      <xdr:nvSpPr>
        <xdr:cNvPr id="367" name="楕円 366"/>
        <xdr:cNvSpPr/>
      </xdr:nvSpPr>
      <xdr:spPr>
        <a:xfrm>
          <a:off x="8699500" y="97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39793</xdr:rowOff>
    </xdr:from>
    <xdr:ext cx="534377" cy="259045"/>
    <xdr:sp macro="" textlink="">
      <xdr:nvSpPr>
        <xdr:cNvPr id="368" name="テキスト ボックス 367"/>
        <xdr:cNvSpPr txBox="1"/>
      </xdr:nvSpPr>
      <xdr:spPr>
        <a:xfrm>
          <a:off x="8483111" y="98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167640</xdr:rowOff>
    </xdr:from>
    <xdr:to>
      <xdr:col>41</xdr:col>
      <xdr:colOff>101600</xdr:colOff>
      <xdr:row>56</xdr:row>
      <xdr:rowOff>97790</xdr:rowOff>
    </xdr:to>
    <xdr:sp macro="" textlink="">
      <xdr:nvSpPr>
        <xdr:cNvPr id="369" name="楕円 368"/>
        <xdr:cNvSpPr/>
      </xdr:nvSpPr>
      <xdr:spPr>
        <a:xfrm>
          <a:off x="78105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88917</xdr:rowOff>
    </xdr:from>
    <xdr:ext cx="534377" cy="259045"/>
    <xdr:sp macro="" textlink="">
      <xdr:nvSpPr>
        <xdr:cNvPr id="370" name="テキスト ボックス 369"/>
        <xdr:cNvSpPr txBox="1"/>
      </xdr:nvSpPr>
      <xdr:spPr>
        <a:xfrm>
          <a:off x="7594111" y="96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35801</xdr:rowOff>
    </xdr:from>
    <xdr:to>
      <xdr:col>36</xdr:col>
      <xdr:colOff>165100</xdr:colOff>
      <xdr:row>55</xdr:row>
      <xdr:rowOff>137401</xdr:rowOff>
    </xdr:to>
    <xdr:sp macro="" textlink="">
      <xdr:nvSpPr>
        <xdr:cNvPr id="371" name="楕円 370"/>
        <xdr:cNvSpPr/>
      </xdr:nvSpPr>
      <xdr:spPr>
        <a:xfrm>
          <a:off x="6921500" y="94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153928</xdr:rowOff>
    </xdr:from>
    <xdr:ext cx="534377" cy="259045"/>
    <xdr:sp macro="" textlink="">
      <xdr:nvSpPr>
        <xdr:cNvPr id="372" name="テキスト ボックス 371"/>
        <xdr:cNvSpPr txBox="1"/>
      </xdr:nvSpPr>
      <xdr:spPr>
        <a:xfrm>
          <a:off x="6705111" y="92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137117</xdr:rowOff>
    </xdr:from>
    <xdr:to>
      <xdr:col>55</xdr:col>
      <xdr:colOff>0</xdr:colOff>
      <xdr:row>77</xdr:row>
      <xdr:rowOff>113205</xdr:rowOff>
    </xdr:to>
    <xdr:cxnSp macro="">
      <xdr:nvCxnSpPr>
        <xdr:cNvPr id="399" name="直線コネクタ 398"/>
        <xdr:cNvCxnSpPr/>
      </xdr:nvCxnSpPr>
      <xdr:spPr>
        <a:xfrm flipV="1">
          <a:off x="9639300" y="13167317"/>
          <a:ext cx="838200" cy="1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116887</xdr:rowOff>
    </xdr:from>
    <xdr:ext cx="534377" cy="259045"/>
    <xdr:sp macro="" textlink="">
      <xdr:nvSpPr>
        <xdr:cNvPr id="400" name="普通建設事業費 （ うち新規整備　）平均値テキスト"/>
        <xdr:cNvSpPr txBox="1"/>
      </xdr:nvSpPr>
      <xdr:spPr>
        <a:xfrm>
          <a:off x="10528300" y="1314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10678</xdr:rowOff>
    </xdr:from>
    <xdr:to>
      <xdr:col>50</xdr:col>
      <xdr:colOff>114300</xdr:colOff>
      <xdr:row>77</xdr:row>
      <xdr:rowOff>113205</xdr:rowOff>
    </xdr:to>
    <xdr:cxnSp macro="">
      <xdr:nvCxnSpPr>
        <xdr:cNvPr id="402" name="直線コネクタ 401"/>
        <xdr:cNvCxnSpPr/>
      </xdr:nvCxnSpPr>
      <xdr:spPr>
        <a:xfrm>
          <a:off x="8750300" y="13040878"/>
          <a:ext cx="889000" cy="2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119286</xdr:rowOff>
    </xdr:from>
    <xdr:to>
      <xdr:col>45</xdr:col>
      <xdr:colOff>177800</xdr:colOff>
      <xdr:row>76</xdr:row>
      <xdr:rowOff>10678</xdr:rowOff>
    </xdr:to>
    <xdr:cxnSp macro="">
      <xdr:nvCxnSpPr>
        <xdr:cNvPr id="405" name="直線コネクタ 404"/>
        <xdr:cNvCxnSpPr/>
      </xdr:nvCxnSpPr>
      <xdr:spPr>
        <a:xfrm>
          <a:off x="7861300" y="12806586"/>
          <a:ext cx="889000" cy="23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86317</xdr:rowOff>
    </xdr:from>
    <xdr:to>
      <xdr:col>55</xdr:col>
      <xdr:colOff>50800</xdr:colOff>
      <xdr:row>77</xdr:row>
      <xdr:rowOff>16467</xdr:rowOff>
    </xdr:to>
    <xdr:sp macro="" textlink="">
      <xdr:nvSpPr>
        <xdr:cNvPr id="415" name="楕円 414"/>
        <xdr:cNvSpPr/>
      </xdr:nvSpPr>
      <xdr:spPr>
        <a:xfrm>
          <a:off x="10426700" y="131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109193</xdr:rowOff>
    </xdr:from>
    <xdr:ext cx="534377" cy="259045"/>
    <xdr:sp macro="" textlink="">
      <xdr:nvSpPr>
        <xdr:cNvPr id="416" name="普通建設事業費 （ うち新規整備　）該当値テキスト"/>
        <xdr:cNvSpPr txBox="1"/>
      </xdr:nvSpPr>
      <xdr:spPr>
        <a:xfrm>
          <a:off x="10528300" y="129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62405</xdr:rowOff>
    </xdr:from>
    <xdr:to>
      <xdr:col>50</xdr:col>
      <xdr:colOff>165100</xdr:colOff>
      <xdr:row>77</xdr:row>
      <xdr:rowOff>164005</xdr:rowOff>
    </xdr:to>
    <xdr:sp macro="" textlink="">
      <xdr:nvSpPr>
        <xdr:cNvPr id="417" name="楕円 416"/>
        <xdr:cNvSpPr/>
      </xdr:nvSpPr>
      <xdr:spPr>
        <a:xfrm>
          <a:off x="9588500" y="13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155132</xdr:rowOff>
    </xdr:from>
    <xdr:ext cx="469744" cy="259045"/>
    <xdr:sp macro="" textlink="">
      <xdr:nvSpPr>
        <xdr:cNvPr id="418" name="テキスト ボックス 417"/>
        <xdr:cNvSpPr txBox="1"/>
      </xdr:nvSpPr>
      <xdr:spPr>
        <a:xfrm>
          <a:off x="9404428" y="133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131328</xdr:rowOff>
    </xdr:from>
    <xdr:to>
      <xdr:col>46</xdr:col>
      <xdr:colOff>38100</xdr:colOff>
      <xdr:row>76</xdr:row>
      <xdr:rowOff>61478</xdr:rowOff>
    </xdr:to>
    <xdr:sp macro="" textlink="">
      <xdr:nvSpPr>
        <xdr:cNvPr id="419" name="楕円 418"/>
        <xdr:cNvSpPr/>
      </xdr:nvSpPr>
      <xdr:spPr>
        <a:xfrm>
          <a:off x="86995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78005</xdr:rowOff>
    </xdr:from>
    <xdr:ext cx="534377" cy="259045"/>
    <xdr:sp macro="" textlink="">
      <xdr:nvSpPr>
        <xdr:cNvPr id="420" name="テキスト ボックス 419"/>
        <xdr:cNvSpPr txBox="1"/>
      </xdr:nvSpPr>
      <xdr:spPr>
        <a:xfrm>
          <a:off x="8483111" y="127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68486</xdr:rowOff>
    </xdr:from>
    <xdr:to>
      <xdr:col>41</xdr:col>
      <xdr:colOff>101600</xdr:colOff>
      <xdr:row>74</xdr:row>
      <xdr:rowOff>170086</xdr:rowOff>
    </xdr:to>
    <xdr:sp macro="" textlink="">
      <xdr:nvSpPr>
        <xdr:cNvPr id="421" name="楕円 420"/>
        <xdr:cNvSpPr/>
      </xdr:nvSpPr>
      <xdr:spPr>
        <a:xfrm>
          <a:off x="78105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15163</xdr:rowOff>
    </xdr:from>
    <xdr:ext cx="534377" cy="259045"/>
    <xdr:sp macro="" textlink="">
      <xdr:nvSpPr>
        <xdr:cNvPr id="422" name="テキスト ボックス 421"/>
        <xdr:cNvSpPr txBox="1"/>
      </xdr:nvSpPr>
      <xdr:spPr>
        <a:xfrm>
          <a:off x="7594111" y="125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55598</xdr:rowOff>
    </xdr:from>
    <xdr:to>
      <xdr:col>55</xdr:col>
      <xdr:colOff>0</xdr:colOff>
      <xdr:row>97</xdr:row>
      <xdr:rowOff>112657</xdr:rowOff>
    </xdr:to>
    <xdr:cxnSp macro="">
      <xdr:nvCxnSpPr>
        <xdr:cNvPr id="449" name="直線コネクタ 448"/>
        <xdr:cNvCxnSpPr/>
      </xdr:nvCxnSpPr>
      <xdr:spPr>
        <a:xfrm flipV="1">
          <a:off x="9639300" y="16686248"/>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112657</xdr:rowOff>
    </xdr:from>
    <xdr:to>
      <xdr:col>50</xdr:col>
      <xdr:colOff>114300</xdr:colOff>
      <xdr:row>98</xdr:row>
      <xdr:rowOff>29514</xdr:rowOff>
    </xdr:to>
    <xdr:cxnSp macro="">
      <xdr:nvCxnSpPr>
        <xdr:cNvPr id="452" name="直線コネクタ 451"/>
        <xdr:cNvCxnSpPr/>
      </xdr:nvCxnSpPr>
      <xdr:spPr>
        <a:xfrm flipV="1">
          <a:off x="8750300" y="16743307"/>
          <a:ext cx="889000" cy="8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22337</xdr:rowOff>
    </xdr:from>
    <xdr:to>
      <xdr:col>45</xdr:col>
      <xdr:colOff>177800</xdr:colOff>
      <xdr:row>98</xdr:row>
      <xdr:rowOff>29514</xdr:rowOff>
    </xdr:to>
    <xdr:cxnSp macro="">
      <xdr:nvCxnSpPr>
        <xdr:cNvPr id="455" name="直線コネクタ 454"/>
        <xdr:cNvCxnSpPr/>
      </xdr:nvCxnSpPr>
      <xdr:spPr>
        <a:xfrm>
          <a:off x="7861300" y="16824437"/>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4798</xdr:rowOff>
    </xdr:from>
    <xdr:to>
      <xdr:col>55</xdr:col>
      <xdr:colOff>50800</xdr:colOff>
      <xdr:row>97</xdr:row>
      <xdr:rowOff>106398</xdr:rowOff>
    </xdr:to>
    <xdr:sp macro="" textlink="">
      <xdr:nvSpPr>
        <xdr:cNvPr id="465" name="楕円 464"/>
        <xdr:cNvSpPr/>
      </xdr:nvSpPr>
      <xdr:spPr>
        <a:xfrm>
          <a:off x="10426700" y="1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154675</xdr:rowOff>
    </xdr:from>
    <xdr:ext cx="534377" cy="259045"/>
    <xdr:sp macro="" textlink="">
      <xdr:nvSpPr>
        <xdr:cNvPr id="466" name="普通建設事業費 （ うち更新整備　）該当値テキスト"/>
        <xdr:cNvSpPr txBox="1"/>
      </xdr:nvSpPr>
      <xdr:spPr>
        <a:xfrm>
          <a:off x="10528300" y="166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61857</xdr:rowOff>
    </xdr:from>
    <xdr:to>
      <xdr:col>50</xdr:col>
      <xdr:colOff>165100</xdr:colOff>
      <xdr:row>97</xdr:row>
      <xdr:rowOff>163457</xdr:rowOff>
    </xdr:to>
    <xdr:sp macro="" textlink="">
      <xdr:nvSpPr>
        <xdr:cNvPr id="467" name="楕円 466"/>
        <xdr:cNvSpPr/>
      </xdr:nvSpPr>
      <xdr:spPr>
        <a:xfrm>
          <a:off x="9588500" y="166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154584</xdr:rowOff>
    </xdr:from>
    <xdr:ext cx="469744" cy="259045"/>
    <xdr:sp macro="" textlink="">
      <xdr:nvSpPr>
        <xdr:cNvPr id="468" name="テキスト ボックス 467"/>
        <xdr:cNvSpPr txBox="1"/>
      </xdr:nvSpPr>
      <xdr:spPr>
        <a:xfrm>
          <a:off x="9404428" y="1678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150164</xdr:rowOff>
    </xdr:from>
    <xdr:to>
      <xdr:col>46</xdr:col>
      <xdr:colOff>38100</xdr:colOff>
      <xdr:row>98</xdr:row>
      <xdr:rowOff>80314</xdr:rowOff>
    </xdr:to>
    <xdr:sp macro="" textlink="">
      <xdr:nvSpPr>
        <xdr:cNvPr id="469" name="楕円 468"/>
        <xdr:cNvSpPr/>
      </xdr:nvSpPr>
      <xdr:spPr>
        <a:xfrm>
          <a:off x="8699500" y="167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71441</xdr:rowOff>
    </xdr:from>
    <xdr:ext cx="469744" cy="259045"/>
    <xdr:sp macro="" textlink="">
      <xdr:nvSpPr>
        <xdr:cNvPr id="470" name="テキスト ボックス 469"/>
        <xdr:cNvSpPr txBox="1"/>
      </xdr:nvSpPr>
      <xdr:spPr>
        <a:xfrm>
          <a:off x="8515428" y="1687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142987</xdr:rowOff>
    </xdr:from>
    <xdr:to>
      <xdr:col>41</xdr:col>
      <xdr:colOff>101600</xdr:colOff>
      <xdr:row>98</xdr:row>
      <xdr:rowOff>73137</xdr:rowOff>
    </xdr:to>
    <xdr:sp macro="" textlink="">
      <xdr:nvSpPr>
        <xdr:cNvPr id="471" name="楕円 470"/>
        <xdr:cNvSpPr/>
      </xdr:nvSpPr>
      <xdr:spPr>
        <a:xfrm>
          <a:off x="7810500" y="167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64264</xdr:rowOff>
    </xdr:from>
    <xdr:ext cx="469744" cy="259045"/>
    <xdr:sp macro="" textlink="">
      <xdr:nvSpPr>
        <xdr:cNvPr id="472" name="テキスト ボックス 471"/>
        <xdr:cNvSpPr txBox="1"/>
      </xdr:nvSpPr>
      <xdr:spPr>
        <a:xfrm>
          <a:off x="7626428" y="1686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56490</xdr:rowOff>
    </xdr:from>
    <xdr:to>
      <xdr:col>85</xdr:col>
      <xdr:colOff>127000</xdr:colOff>
      <xdr:row>38</xdr:row>
      <xdr:rowOff>139700</xdr:rowOff>
    </xdr:to>
    <xdr:cxnSp macro="">
      <xdr:nvCxnSpPr>
        <xdr:cNvPr id="499" name="直線コネクタ 498"/>
        <xdr:cNvCxnSpPr/>
      </xdr:nvCxnSpPr>
      <xdr:spPr>
        <a:xfrm>
          <a:off x="15481300" y="6571590"/>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94437</xdr:rowOff>
    </xdr:from>
    <xdr:to>
      <xdr:col>81</xdr:col>
      <xdr:colOff>50800</xdr:colOff>
      <xdr:row>38</xdr:row>
      <xdr:rowOff>56490</xdr:rowOff>
    </xdr:to>
    <xdr:cxnSp macro="">
      <xdr:nvCxnSpPr>
        <xdr:cNvPr id="502" name="直線コネクタ 501"/>
        <xdr:cNvCxnSpPr/>
      </xdr:nvCxnSpPr>
      <xdr:spPr>
        <a:xfrm>
          <a:off x="14592300" y="6438087"/>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133621</xdr:rowOff>
    </xdr:from>
    <xdr:ext cx="378565" cy="259045"/>
    <xdr:sp macro="" textlink="">
      <xdr:nvSpPr>
        <xdr:cNvPr id="504" name="テキスト ボックス 503"/>
        <xdr:cNvSpPr txBox="1"/>
      </xdr:nvSpPr>
      <xdr:spPr>
        <a:xfrm>
          <a:off x="1529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94437</xdr:rowOff>
    </xdr:from>
    <xdr:to>
      <xdr:col>76</xdr:col>
      <xdr:colOff>114300</xdr:colOff>
      <xdr:row>37</xdr:row>
      <xdr:rowOff>141529</xdr:rowOff>
    </xdr:to>
    <xdr:cxnSp macro="">
      <xdr:nvCxnSpPr>
        <xdr:cNvPr id="505" name="直線コネクタ 504"/>
        <xdr:cNvCxnSpPr/>
      </xdr:nvCxnSpPr>
      <xdr:spPr>
        <a:xfrm flipV="1">
          <a:off x="13703300" y="6438087"/>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141529</xdr:rowOff>
    </xdr:from>
    <xdr:to>
      <xdr:col>71</xdr:col>
      <xdr:colOff>177800</xdr:colOff>
      <xdr:row>38</xdr:row>
      <xdr:rowOff>49632</xdr:rowOff>
    </xdr:to>
    <xdr:cxnSp macro="">
      <xdr:nvCxnSpPr>
        <xdr:cNvPr id="508" name="直線コネクタ 507"/>
        <xdr:cNvCxnSpPr/>
      </xdr:nvCxnSpPr>
      <xdr:spPr>
        <a:xfrm flipV="1">
          <a:off x="12814300" y="648517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33494</xdr:rowOff>
    </xdr:from>
    <xdr:ext cx="378565" cy="259045"/>
    <xdr:sp macro="" textlink="">
      <xdr:nvSpPr>
        <xdr:cNvPr id="510" name="テキスト ボックス 509"/>
        <xdr:cNvSpPr txBox="1"/>
      </xdr:nvSpPr>
      <xdr:spPr>
        <a:xfrm>
          <a:off x="1351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5690</xdr:rowOff>
    </xdr:from>
    <xdr:to>
      <xdr:col>81</xdr:col>
      <xdr:colOff>101600</xdr:colOff>
      <xdr:row>38</xdr:row>
      <xdr:rowOff>107290</xdr:rowOff>
    </xdr:to>
    <xdr:sp macro="" textlink="">
      <xdr:nvSpPr>
        <xdr:cNvPr id="520" name="楕円 519"/>
        <xdr:cNvSpPr/>
      </xdr:nvSpPr>
      <xdr:spPr>
        <a:xfrm>
          <a:off x="15430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123817</xdr:rowOff>
    </xdr:from>
    <xdr:ext cx="378565" cy="259045"/>
    <xdr:sp macro="" textlink="">
      <xdr:nvSpPr>
        <xdr:cNvPr id="521" name="テキスト ボックス 520"/>
        <xdr:cNvSpPr txBox="1"/>
      </xdr:nvSpPr>
      <xdr:spPr>
        <a:xfrm>
          <a:off x="15292017" y="629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43637</xdr:rowOff>
    </xdr:from>
    <xdr:to>
      <xdr:col>76</xdr:col>
      <xdr:colOff>165100</xdr:colOff>
      <xdr:row>37</xdr:row>
      <xdr:rowOff>145237</xdr:rowOff>
    </xdr:to>
    <xdr:sp macro="" textlink="">
      <xdr:nvSpPr>
        <xdr:cNvPr id="522" name="楕円 521"/>
        <xdr:cNvSpPr/>
      </xdr:nvSpPr>
      <xdr:spPr>
        <a:xfrm>
          <a:off x="14541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161764</xdr:rowOff>
    </xdr:from>
    <xdr:ext cx="378565" cy="259045"/>
    <xdr:sp macro="" textlink="">
      <xdr:nvSpPr>
        <xdr:cNvPr id="523" name="テキスト ボックス 522"/>
        <xdr:cNvSpPr txBox="1"/>
      </xdr:nvSpPr>
      <xdr:spPr>
        <a:xfrm>
          <a:off x="14403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90729</xdr:rowOff>
    </xdr:from>
    <xdr:to>
      <xdr:col>72</xdr:col>
      <xdr:colOff>38100</xdr:colOff>
      <xdr:row>38</xdr:row>
      <xdr:rowOff>20879</xdr:rowOff>
    </xdr:to>
    <xdr:sp macro="" textlink="">
      <xdr:nvSpPr>
        <xdr:cNvPr id="524" name="楕円 523"/>
        <xdr:cNvSpPr/>
      </xdr:nvSpPr>
      <xdr:spPr>
        <a:xfrm>
          <a:off x="13652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37406</xdr:rowOff>
    </xdr:from>
    <xdr:ext cx="378565" cy="259045"/>
    <xdr:sp macro="" textlink="">
      <xdr:nvSpPr>
        <xdr:cNvPr id="525" name="テキスト ボックス 524"/>
        <xdr:cNvSpPr txBox="1"/>
      </xdr:nvSpPr>
      <xdr:spPr>
        <a:xfrm>
          <a:off x="13514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170282</xdr:rowOff>
    </xdr:from>
    <xdr:to>
      <xdr:col>67</xdr:col>
      <xdr:colOff>101600</xdr:colOff>
      <xdr:row>38</xdr:row>
      <xdr:rowOff>100432</xdr:rowOff>
    </xdr:to>
    <xdr:sp macro="" textlink="">
      <xdr:nvSpPr>
        <xdr:cNvPr id="526" name="楕円 525"/>
        <xdr:cNvSpPr/>
      </xdr:nvSpPr>
      <xdr:spPr>
        <a:xfrm>
          <a:off x="12763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91559</xdr:rowOff>
    </xdr:from>
    <xdr:ext cx="378565" cy="259045"/>
    <xdr:sp macro="" textlink="">
      <xdr:nvSpPr>
        <xdr:cNvPr id="527" name="テキスト ボックス 526"/>
        <xdr:cNvSpPr txBox="1"/>
      </xdr:nvSpPr>
      <xdr:spPr>
        <a:xfrm>
          <a:off x="12625017" y="66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58623</xdr:rowOff>
    </xdr:from>
    <xdr:to>
      <xdr:col>85</xdr:col>
      <xdr:colOff>127000</xdr:colOff>
      <xdr:row>77</xdr:row>
      <xdr:rowOff>59689</xdr:rowOff>
    </xdr:to>
    <xdr:cxnSp macro="">
      <xdr:nvCxnSpPr>
        <xdr:cNvPr id="605" name="直線コネクタ 604"/>
        <xdr:cNvCxnSpPr/>
      </xdr:nvCxnSpPr>
      <xdr:spPr>
        <a:xfrm flipV="1">
          <a:off x="15481300" y="13260273"/>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59689</xdr:rowOff>
    </xdr:from>
    <xdr:to>
      <xdr:col>81</xdr:col>
      <xdr:colOff>50800</xdr:colOff>
      <xdr:row>77</xdr:row>
      <xdr:rowOff>70396</xdr:rowOff>
    </xdr:to>
    <xdr:cxnSp macro="">
      <xdr:nvCxnSpPr>
        <xdr:cNvPr id="608" name="直線コネクタ 607"/>
        <xdr:cNvCxnSpPr/>
      </xdr:nvCxnSpPr>
      <xdr:spPr>
        <a:xfrm flipV="1">
          <a:off x="14592300" y="13261339"/>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60871</xdr:rowOff>
    </xdr:from>
    <xdr:to>
      <xdr:col>76</xdr:col>
      <xdr:colOff>114300</xdr:colOff>
      <xdr:row>77</xdr:row>
      <xdr:rowOff>70396</xdr:rowOff>
    </xdr:to>
    <xdr:cxnSp macro="">
      <xdr:nvCxnSpPr>
        <xdr:cNvPr id="611" name="直線コネクタ 610"/>
        <xdr:cNvCxnSpPr/>
      </xdr:nvCxnSpPr>
      <xdr:spPr>
        <a:xfrm>
          <a:off x="13703300" y="132625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50203</xdr:rowOff>
    </xdr:from>
    <xdr:to>
      <xdr:col>71</xdr:col>
      <xdr:colOff>177800</xdr:colOff>
      <xdr:row>77</xdr:row>
      <xdr:rowOff>60871</xdr:rowOff>
    </xdr:to>
    <xdr:cxnSp macro="">
      <xdr:nvCxnSpPr>
        <xdr:cNvPr id="614" name="直線コネクタ 613"/>
        <xdr:cNvCxnSpPr/>
      </xdr:nvCxnSpPr>
      <xdr:spPr>
        <a:xfrm>
          <a:off x="12814300" y="13251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7823</xdr:rowOff>
    </xdr:from>
    <xdr:to>
      <xdr:col>85</xdr:col>
      <xdr:colOff>177800</xdr:colOff>
      <xdr:row>77</xdr:row>
      <xdr:rowOff>109423</xdr:rowOff>
    </xdr:to>
    <xdr:sp macro="" textlink="">
      <xdr:nvSpPr>
        <xdr:cNvPr id="624" name="楕円 623"/>
        <xdr:cNvSpPr/>
      </xdr:nvSpPr>
      <xdr:spPr>
        <a:xfrm>
          <a:off x="162687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94200</xdr:rowOff>
    </xdr:from>
    <xdr:ext cx="534377" cy="259045"/>
    <xdr:sp macro="" textlink="">
      <xdr:nvSpPr>
        <xdr:cNvPr id="625" name="公債費該当値テキスト"/>
        <xdr:cNvSpPr txBox="1"/>
      </xdr:nvSpPr>
      <xdr:spPr>
        <a:xfrm>
          <a:off x="16370300" y="131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8889</xdr:rowOff>
    </xdr:from>
    <xdr:to>
      <xdr:col>81</xdr:col>
      <xdr:colOff>101600</xdr:colOff>
      <xdr:row>77</xdr:row>
      <xdr:rowOff>110489</xdr:rowOff>
    </xdr:to>
    <xdr:sp macro="" textlink="">
      <xdr:nvSpPr>
        <xdr:cNvPr id="626" name="楕円 625"/>
        <xdr:cNvSpPr/>
      </xdr:nvSpPr>
      <xdr:spPr>
        <a:xfrm>
          <a:off x="154305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101616</xdr:rowOff>
    </xdr:from>
    <xdr:ext cx="534377" cy="259045"/>
    <xdr:sp macro="" textlink="">
      <xdr:nvSpPr>
        <xdr:cNvPr id="627" name="テキスト ボックス 626"/>
        <xdr:cNvSpPr txBox="1"/>
      </xdr:nvSpPr>
      <xdr:spPr>
        <a:xfrm>
          <a:off x="15214111" y="1330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19596</xdr:rowOff>
    </xdr:from>
    <xdr:to>
      <xdr:col>76</xdr:col>
      <xdr:colOff>165100</xdr:colOff>
      <xdr:row>77</xdr:row>
      <xdr:rowOff>121196</xdr:rowOff>
    </xdr:to>
    <xdr:sp macro="" textlink="">
      <xdr:nvSpPr>
        <xdr:cNvPr id="628" name="楕円 627"/>
        <xdr:cNvSpPr/>
      </xdr:nvSpPr>
      <xdr:spPr>
        <a:xfrm>
          <a:off x="14541500" y="132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112323</xdr:rowOff>
    </xdr:from>
    <xdr:ext cx="534377" cy="259045"/>
    <xdr:sp macro="" textlink="">
      <xdr:nvSpPr>
        <xdr:cNvPr id="629" name="テキスト ボックス 628"/>
        <xdr:cNvSpPr txBox="1"/>
      </xdr:nvSpPr>
      <xdr:spPr>
        <a:xfrm>
          <a:off x="14325111" y="133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10071</xdr:rowOff>
    </xdr:from>
    <xdr:to>
      <xdr:col>72</xdr:col>
      <xdr:colOff>38100</xdr:colOff>
      <xdr:row>77</xdr:row>
      <xdr:rowOff>111671</xdr:rowOff>
    </xdr:to>
    <xdr:sp macro="" textlink="">
      <xdr:nvSpPr>
        <xdr:cNvPr id="630" name="楕円 629"/>
        <xdr:cNvSpPr/>
      </xdr:nvSpPr>
      <xdr:spPr>
        <a:xfrm>
          <a:off x="13652500" y="132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102798</xdr:rowOff>
    </xdr:from>
    <xdr:ext cx="534377" cy="259045"/>
    <xdr:sp macro="" textlink="">
      <xdr:nvSpPr>
        <xdr:cNvPr id="631" name="テキスト ボックス 630"/>
        <xdr:cNvSpPr txBox="1"/>
      </xdr:nvSpPr>
      <xdr:spPr>
        <a:xfrm>
          <a:off x="13436111" y="13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170853</xdr:rowOff>
    </xdr:from>
    <xdr:to>
      <xdr:col>67</xdr:col>
      <xdr:colOff>101600</xdr:colOff>
      <xdr:row>77</xdr:row>
      <xdr:rowOff>101003</xdr:rowOff>
    </xdr:to>
    <xdr:sp macro="" textlink="">
      <xdr:nvSpPr>
        <xdr:cNvPr id="632" name="楕円 631"/>
        <xdr:cNvSpPr/>
      </xdr:nvSpPr>
      <xdr:spPr>
        <a:xfrm>
          <a:off x="12763500" y="132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92130</xdr:rowOff>
    </xdr:from>
    <xdr:ext cx="534377" cy="259045"/>
    <xdr:sp macro="" textlink="">
      <xdr:nvSpPr>
        <xdr:cNvPr id="633" name="テキスト ボックス 632"/>
        <xdr:cNvSpPr txBox="1"/>
      </xdr:nvSpPr>
      <xdr:spPr>
        <a:xfrm>
          <a:off x="12547111" y="132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82001</xdr:rowOff>
    </xdr:from>
    <xdr:to>
      <xdr:col>85</xdr:col>
      <xdr:colOff>127000</xdr:colOff>
      <xdr:row>97</xdr:row>
      <xdr:rowOff>157896</xdr:rowOff>
    </xdr:to>
    <xdr:cxnSp macro="">
      <xdr:nvCxnSpPr>
        <xdr:cNvPr id="660" name="直線コネクタ 659"/>
        <xdr:cNvCxnSpPr/>
      </xdr:nvCxnSpPr>
      <xdr:spPr>
        <a:xfrm>
          <a:off x="15481300" y="16712651"/>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82001</xdr:rowOff>
    </xdr:from>
    <xdr:to>
      <xdr:col>81</xdr:col>
      <xdr:colOff>50800</xdr:colOff>
      <xdr:row>97</xdr:row>
      <xdr:rowOff>102301</xdr:rowOff>
    </xdr:to>
    <xdr:cxnSp macro="">
      <xdr:nvCxnSpPr>
        <xdr:cNvPr id="663" name="直線コネクタ 662"/>
        <xdr:cNvCxnSpPr/>
      </xdr:nvCxnSpPr>
      <xdr:spPr>
        <a:xfrm flipV="1">
          <a:off x="14592300" y="16712651"/>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102301</xdr:rowOff>
    </xdr:from>
    <xdr:to>
      <xdr:col>76</xdr:col>
      <xdr:colOff>114300</xdr:colOff>
      <xdr:row>98</xdr:row>
      <xdr:rowOff>7524</xdr:rowOff>
    </xdr:to>
    <xdr:cxnSp macro="">
      <xdr:nvCxnSpPr>
        <xdr:cNvPr id="666" name="直線コネクタ 665"/>
        <xdr:cNvCxnSpPr/>
      </xdr:nvCxnSpPr>
      <xdr:spPr>
        <a:xfrm flipV="1">
          <a:off x="13703300" y="16732951"/>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13421</xdr:rowOff>
    </xdr:from>
    <xdr:to>
      <xdr:col>71</xdr:col>
      <xdr:colOff>177800</xdr:colOff>
      <xdr:row>98</xdr:row>
      <xdr:rowOff>7524</xdr:rowOff>
    </xdr:to>
    <xdr:cxnSp macro="">
      <xdr:nvCxnSpPr>
        <xdr:cNvPr id="669" name="直線コネクタ 668"/>
        <xdr:cNvCxnSpPr/>
      </xdr:nvCxnSpPr>
      <xdr:spPr>
        <a:xfrm>
          <a:off x="12814300" y="16644071"/>
          <a:ext cx="889000" cy="16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107096</xdr:rowOff>
    </xdr:from>
    <xdr:to>
      <xdr:col>85</xdr:col>
      <xdr:colOff>177800</xdr:colOff>
      <xdr:row>98</xdr:row>
      <xdr:rowOff>37246</xdr:rowOff>
    </xdr:to>
    <xdr:sp macro="" textlink="">
      <xdr:nvSpPr>
        <xdr:cNvPr id="679" name="楕円 678"/>
        <xdr:cNvSpPr/>
      </xdr:nvSpPr>
      <xdr:spPr>
        <a:xfrm>
          <a:off x="162687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85523</xdr:rowOff>
    </xdr:from>
    <xdr:ext cx="469744" cy="259045"/>
    <xdr:sp macro="" textlink="">
      <xdr:nvSpPr>
        <xdr:cNvPr id="680" name="積立金該当値テキスト"/>
        <xdr:cNvSpPr txBox="1"/>
      </xdr:nvSpPr>
      <xdr:spPr>
        <a:xfrm>
          <a:off x="16370300" y="1671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31201</xdr:rowOff>
    </xdr:from>
    <xdr:to>
      <xdr:col>81</xdr:col>
      <xdr:colOff>101600</xdr:colOff>
      <xdr:row>97</xdr:row>
      <xdr:rowOff>132801</xdr:rowOff>
    </xdr:to>
    <xdr:sp macro="" textlink="">
      <xdr:nvSpPr>
        <xdr:cNvPr id="681" name="楕円 680"/>
        <xdr:cNvSpPr/>
      </xdr:nvSpPr>
      <xdr:spPr>
        <a:xfrm>
          <a:off x="15430500" y="166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123928</xdr:rowOff>
    </xdr:from>
    <xdr:ext cx="469744" cy="259045"/>
    <xdr:sp macro="" textlink="">
      <xdr:nvSpPr>
        <xdr:cNvPr id="682" name="テキスト ボックス 681"/>
        <xdr:cNvSpPr txBox="1"/>
      </xdr:nvSpPr>
      <xdr:spPr>
        <a:xfrm>
          <a:off x="15246428" y="1675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51501</xdr:rowOff>
    </xdr:from>
    <xdr:to>
      <xdr:col>76</xdr:col>
      <xdr:colOff>165100</xdr:colOff>
      <xdr:row>97</xdr:row>
      <xdr:rowOff>153101</xdr:rowOff>
    </xdr:to>
    <xdr:sp macro="" textlink="">
      <xdr:nvSpPr>
        <xdr:cNvPr id="683" name="楕円 682"/>
        <xdr:cNvSpPr/>
      </xdr:nvSpPr>
      <xdr:spPr>
        <a:xfrm>
          <a:off x="14541500" y="16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144228</xdr:rowOff>
    </xdr:from>
    <xdr:ext cx="469744" cy="259045"/>
    <xdr:sp macro="" textlink="">
      <xdr:nvSpPr>
        <xdr:cNvPr id="684" name="テキスト ボックス 683"/>
        <xdr:cNvSpPr txBox="1"/>
      </xdr:nvSpPr>
      <xdr:spPr>
        <a:xfrm>
          <a:off x="14357428" y="167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128174</xdr:rowOff>
    </xdr:from>
    <xdr:to>
      <xdr:col>72</xdr:col>
      <xdr:colOff>38100</xdr:colOff>
      <xdr:row>98</xdr:row>
      <xdr:rowOff>58324</xdr:rowOff>
    </xdr:to>
    <xdr:sp macro="" textlink="">
      <xdr:nvSpPr>
        <xdr:cNvPr id="685" name="楕円 684"/>
        <xdr:cNvSpPr/>
      </xdr:nvSpPr>
      <xdr:spPr>
        <a:xfrm>
          <a:off x="13652500" y="167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49451</xdr:rowOff>
    </xdr:from>
    <xdr:ext cx="469744" cy="259045"/>
    <xdr:sp macro="" textlink="">
      <xdr:nvSpPr>
        <xdr:cNvPr id="686" name="テキスト ボックス 685"/>
        <xdr:cNvSpPr txBox="1"/>
      </xdr:nvSpPr>
      <xdr:spPr>
        <a:xfrm>
          <a:off x="13468428" y="1685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134071</xdr:rowOff>
    </xdr:from>
    <xdr:to>
      <xdr:col>67</xdr:col>
      <xdr:colOff>101600</xdr:colOff>
      <xdr:row>97</xdr:row>
      <xdr:rowOff>64221</xdr:rowOff>
    </xdr:to>
    <xdr:sp macro="" textlink="">
      <xdr:nvSpPr>
        <xdr:cNvPr id="687" name="楕円 686"/>
        <xdr:cNvSpPr/>
      </xdr:nvSpPr>
      <xdr:spPr>
        <a:xfrm>
          <a:off x="12763500" y="165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55348</xdr:rowOff>
    </xdr:from>
    <xdr:ext cx="469744" cy="259045"/>
    <xdr:sp macro="" textlink="">
      <xdr:nvSpPr>
        <xdr:cNvPr id="688" name="テキスト ボックス 687"/>
        <xdr:cNvSpPr txBox="1"/>
      </xdr:nvSpPr>
      <xdr:spPr>
        <a:xfrm>
          <a:off x="12579428" y="166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93490</xdr:rowOff>
    </xdr:from>
    <xdr:to>
      <xdr:col>116</xdr:col>
      <xdr:colOff>63500</xdr:colOff>
      <xdr:row>39</xdr:row>
      <xdr:rowOff>95613</xdr:rowOff>
    </xdr:to>
    <xdr:cxnSp macro="">
      <xdr:nvCxnSpPr>
        <xdr:cNvPr id="719" name="直線コネクタ 718"/>
        <xdr:cNvCxnSpPr/>
      </xdr:nvCxnSpPr>
      <xdr:spPr>
        <a:xfrm>
          <a:off x="21323300" y="6780040"/>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93490</xdr:rowOff>
    </xdr:from>
    <xdr:to>
      <xdr:col>111</xdr:col>
      <xdr:colOff>177800</xdr:colOff>
      <xdr:row>39</xdr:row>
      <xdr:rowOff>93653</xdr:rowOff>
    </xdr:to>
    <xdr:cxnSp macro="">
      <xdr:nvCxnSpPr>
        <xdr:cNvPr id="722" name="直線コネクタ 721"/>
        <xdr:cNvCxnSpPr/>
      </xdr:nvCxnSpPr>
      <xdr:spPr>
        <a:xfrm flipV="1">
          <a:off x="20434300" y="678004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93653</xdr:rowOff>
    </xdr:from>
    <xdr:to>
      <xdr:col>107</xdr:col>
      <xdr:colOff>50800</xdr:colOff>
      <xdr:row>39</xdr:row>
      <xdr:rowOff>93980</xdr:rowOff>
    </xdr:to>
    <xdr:cxnSp macro="">
      <xdr:nvCxnSpPr>
        <xdr:cNvPr id="725" name="直線コネクタ 724"/>
        <xdr:cNvCxnSpPr/>
      </xdr:nvCxnSpPr>
      <xdr:spPr>
        <a:xfrm flipV="1">
          <a:off x="19545300" y="678020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93980</xdr:rowOff>
    </xdr:from>
    <xdr:to>
      <xdr:col>102</xdr:col>
      <xdr:colOff>114300</xdr:colOff>
      <xdr:row>39</xdr:row>
      <xdr:rowOff>94143</xdr:rowOff>
    </xdr:to>
    <xdr:cxnSp macro="">
      <xdr:nvCxnSpPr>
        <xdr:cNvPr id="728" name="直線コネクタ 727"/>
        <xdr:cNvCxnSpPr/>
      </xdr:nvCxnSpPr>
      <xdr:spPr>
        <a:xfrm flipV="1">
          <a:off x="18656300" y="678053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44813</xdr:rowOff>
    </xdr:from>
    <xdr:to>
      <xdr:col>116</xdr:col>
      <xdr:colOff>114300</xdr:colOff>
      <xdr:row>39</xdr:row>
      <xdr:rowOff>146413</xdr:rowOff>
    </xdr:to>
    <xdr:sp macro="" textlink="">
      <xdr:nvSpPr>
        <xdr:cNvPr id="738" name="楕円 737"/>
        <xdr:cNvSpPr/>
      </xdr:nvSpPr>
      <xdr:spPr>
        <a:xfrm>
          <a:off x="22110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131190</xdr:rowOff>
    </xdr:from>
    <xdr:ext cx="313932" cy="259045"/>
    <xdr:sp macro="" textlink="">
      <xdr:nvSpPr>
        <xdr:cNvPr id="739" name="投資及び出資金該当値テキスト"/>
        <xdr:cNvSpPr txBox="1"/>
      </xdr:nvSpPr>
      <xdr:spPr>
        <a:xfrm>
          <a:off x="22212300" y="6646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42690</xdr:rowOff>
    </xdr:from>
    <xdr:to>
      <xdr:col>112</xdr:col>
      <xdr:colOff>38100</xdr:colOff>
      <xdr:row>39</xdr:row>
      <xdr:rowOff>144290</xdr:rowOff>
    </xdr:to>
    <xdr:sp macro="" textlink="">
      <xdr:nvSpPr>
        <xdr:cNvPr id="740" name="楕円 739"/>
        <xdr:cNvSpPr/>
      </xdr:nvSpPr>
      <xdr:spPr>
        <a:xfrm>
          <a:off x="21272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135417</xdr:rowOff>
    </xdr:from>
    <xdr:ext cx="313932" cy="259045"/>
    <xdr:sp macro="" textlink="">
      <xdr:nvSpPr>
        <xdr:cNvPr id="741" name="テキスト ボックス 740"/>
        <xdr:cNvSpPr txBox="1"/>
      </xdr:nvSpPr>
      <xdr:spPr>
        <a:xfrm>
          <a:off x="21166333" y="682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42853</xdr:rowOff>
    </xdr:from>
    <xdr:to>
      <xdr:col>107</xdr:col>
      <xdr:colOff>101600</xdr:colOff>
      <xdr:row>39</xdr:row>
      <xdr:rowOff>144453</xdr:rowOff>
    </xdr:to>
    <xdr:sp macro="" textlink="">
      <xdr:nvSpPr>
        <xdr:cNvPr id="742" name="楕円 741"/>
        <xdr:cNvSpPr/>
      </xdr:nvSpPr>
      <xdr:spPr>
        <a:xfrm>
          <a:off x="20383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135580</xdr:rowOff>
    </xdr:from>
    <xdr:ext cx="313932" cy="259045"/>
    <xdr:sp macro="" textlink="">
      <xdr:nvSpPr>
        <xdr:cNvPr id="743" name="テキスト ボックス 742"/>
        <xdr:cNvSpPr txBox="1"/>
      </xdr:nvSpPr>
      <xdr:spPr>
        <a:xfrm>
          <a:off x="20277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43180</xdr:rowOff>
    </xdr:from>
    <xdr:to>
      <xdr:col>102</xdr:col>
      <xdr:colOff>165100</xdr:colOff>
      <xdr:row>39</xdr:row>
      <xdr:rowOff>144780</xdr:rowOff>
    </xdr:to>
    <xdr:sp macro="" textlink="">
      <xdr:nvSpPr>
        <xdr:cNvPr id="744" name="楕円 743"/>
        <xdr:cNvSpPr/>
      </xdr:nvSpPr>
      <xdr:spPr>
        <a:xfrm>
          <a:off x="19494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135907</xdr:rowOff>
    </xdr:from>
    <xdr:ext cx="313932" cy="259045"/>
    <xdr:sp macro="" textlink="">
      <xdr:nvSpPr>
        <xdr:cNvPr id="745" name="テキスト ボックス 744"/>
        <xdr:cNvSpPr txBox="1"/>
      </xdr:nvSpPr>
      <xdr:spPr>
        <a:xfrm>
          <a:off x="19388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43343</xdr:rowOff>
    </xdr:from>
    <xdr:to>
      <xdr:col>98</xdr:col>
      <xdr:colOff>38100</xdr:colOff>
      <xdr:row>39</xdr:row>
      <xdr:rowOff>144943</xdr:rowOff>
    </xdr:to>
    <xdr:sp macro="" textlink="">
      <xdr:nvSpPr>
        <xdr:cNvPr id="746" name="楕円 745"/>
        <xdr:cNvSpPr/>
      </xdr:nvSpPr>
      <xdr:spPr>
        <a:xfrm>
          <a:off x="18605500" y="6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136070</xdr:rowOff>
    </xdr:from>
    <xdr:ext cx="313932" cy="259045"/>
    <xdr:sp macro="" textlink="">
      <xdr:nvSpPr>
        <xdr:cNvPr id="747" name="テキスト ボックス 746"/>
        <xdr:cNvSpPr txBox="1"/>
      </xdr:nvSpPr>
      <xdr:spPr>
        <a:xfrm>
          <a:off x="18499333" y="68226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105753</xdr:rowOff>
    </xdr:from>
    <xdr:to>
      <xdr:col>116</xdr:col>
      <xdr:colOff>63500</xdr:colOff>
      <xdr:row>58</xdr:row>
      <xdr:rowOff>106462</xdr:rowOff>
    </xdr:to>
    <xdr:cxnSp macro="">
      <xdr:nvCxnSpPr>
        <xdr:cNvPr id="774" name="直線コネクタ 773"/>
        <xdr:cNvCxnSpPr/>
      </xdr:nvCxnSpPr>
      <xdr:spPr>
        <a:xfrm>
          <a:off x="21323300" y="10049853"/>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81452</xdr:rowOff>
    </xdr:from>
    <xdr:to>
      <xdr:col>111</xdr:col>
      <xdr:colOff>177800</xdr:colOff>
      <xdr:row>58</xdr:row>
      <xdr:rowOff>105753</xdr:rowOff>
    </xdr:to>
    <xdr:cxnSp macro="">
      <xdr:nvCxnSpPr>
        <xdr:cNvPr id="777" name="直線コネクタ 776"/>
        <xdr:cNvCxnSpPr/>
      </xdr:nvCxnSpPr>
      <xdr:spPr>
        <a:xfrm>
          <a:off x="20434300" y="10025552"/>
          <a:ext cx="8890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81452</xdr:rowOff>
    </xdr:from>
    <xdr:to>
      <xdr:col>107</xdr:col>
      <xdr:colOff>50800</xdr:colOff>
      <xdr:row>58</xdr:row>
      <xdr:rowOff>105250</xdr:rowOff>
    </xdr:to>
    <xdr:cxnSp macro="">
      <xdr:nvCxnSpPr>
        <xdr:cNvPr id="780" name="直線コネクタ 779"/>
        <xdr:cNvCxnSpPr/>
      </xdr:nvCxnSpPr>
      <xdr:spPr>
        <a:xfrm flipV="1">
          <a:off x="19545300" y="10025552"/>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104267</xdr:rowOff>
    </xdr:from>
    <xdr:to>
      <xdr:col>102</xdr:col>
      <xdr:colOff>114300</xdr:colOff>
      <xdr:row>58</xdr:row>
      <xdr:rowOff>105250</xdr:rowOff>
    </xdr:to>
    <xdr:cxnSp macro="">
      <xdr:nvCxnSpPr>
        <xdr:cNvPr id="783" name="直線コネクタ 782"/>
        <xdr:cNvCxnSpPr/>
      </xdr:nvCxnSpPr>
      <xdr:spPr>
        <a:xfrm>
          <a:off x="18656300" y="1004836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55662</xdr:rowOff>
    </xdr:from>
    <xdr:to>
      <xdr:col>116</xdr:col>
      <xdr:colOff>114300</xdr:colOff>
      <xdr:row>58</xdr:row>
      <xdr:rowOff>157262</xdr:rowOff>
    </xdr:to>
    <xdr:sp macro="" textlink="">
      <xdr:nvSpPr>
        <xdr:cNvPr id="793" name="楕円 792"/>
        <xdr:cNvSpPr/>
      </xdr:nvSpPr>
      <xdr:spPr>
        <a:xfrm>
          <a:off x="221107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142039</xdr:rowOff>
    </xdr:from>
    <xdr:ext cx="469744" cy="259045"/>
    <xdr:sp macro="" textlink="">
      <xdr:nvSpPr>
        <xdr:cNvPr id="794" name="貸付金該当値テキスト"/>
        <xdr:cNvSpPr txBox="1"/>
      </xdr:nvSpPr>
      <xdr:spPr>
        <a:xfrm>
          <a:off x="22212300" y="991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54953</xdr:rowOff>
    </xdr:from>
    <xdr:to>
      <xdr:col>112</xdr:col>
      <xdr:colOff>38100</xdr:colOff>
      <xdr:row>58</xdr:row>
      <xdr:rowOff>156553</xdr:rowOff>
    </xdr:to>
    <xdr:sp macro="" textlink="">
      <xdr:nvSpPr>
        <xdr:cNvPr id="795" name="楕円 794"/>
        <xdr:cNvSpPr/>
      </xdr:nvSpPr>
      <xdr:spPr>
        <a:xfrm>
          <a:off x="21272500" y="99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147680</xdr:rowOff>
    </xdr:from>
    <xdr:ext cx="469744" cy="259045"/>
    <xdr:sp macro="" textlink="">
      <xdr:nvSpPr>
        <xdr:cNvPr id="796" name="テキスト ボックス 795"/>
        <xdr:cNvSpPr txBox="1"/>
      </xdr:nvSpPr>
      <xdr:spPr>
        <a:xfrm>
          <a:off x="21088428" y="100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30652</xdr:rowOff>
    </xdr:from>
    <xdr:to>
      <xdr:col>107</xdr:col>
      <xdr:colOff>101600</xdr:colOff>
      <xdr:row>58</xdr:row>
      <xdr:rowOff>132252</xdr:rowOff>
    </xdr:to>
    <xdr:sp macro="" textlink="">
      <xdr:nvSpPr>
        <xdr:cNvPr id="797" name="楕円 796"/>
        <xdr:cNvSpPr/>
      </xdr:nvSpPr>
      <xdr:spPr>
        <a:xfrm>
          <a:off x="203835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123379</xdr:rowOff>
    </xdr:from>
    <xdr:ext cx="469744" cy="259045"/>
    <xdr:sp macro="" textlink="">
      <xdr:nvSpPr>
        <xdr:cNvPr id="798" name="テキスト ボックス 797"/>
        <xdr:cNvSpPr txBox="1"/>
      </xdr:nvSpPr>
      <xdr:spPr>
        <a:xfrm>
          <a:off x="20199428" y="100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54450</xdr:rowOff>
    </xdr:from>
    <xdr:to>
      <xdr:col>102</xdr:col>
      <xdr:colOff>165100</xdr:colOff>
      <xdr:row>58</xdr:row>
      <xdr:rowOff>156050</xdr:rowOff>
    </xdr:to>
    <xdr:sp macro="" textlink="">
      <xdr:nvSpPr>
        <xdr:cNvPr id="799" name="楕円 798"/>
        <xdr:cNvSpPr/>
      </xdr:nvSpPr>
      <xdr:spPr>
        <a:xfrm>
          <a:off x="194945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147177</xdr:rowOff>
    </xdr:from>
    <xdr:ext cx="469744" cy="259045"/>
    <xdr:sp macro="" textlink="">
      <xdr:nvSpPr>
        <xdr:cNvPr id="800" name="テキスト ボックス 799"/>
        <xdr:cNvSpPr txBox="1"/>
      </xdr:nvSpPr>
      <xdr:spPr>
        <a:xfrm>
          <a:off x="19310428" y="100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53467</xdr:rowOff>
    </xdr:from>
    <xdr:to>
      <xdr:col>98</xdr:col>
      <xdr:colOff>38100</xdr:colOff>
      <xdr:row>58</xdr:row>
      <xdr:rowOff>155067</xdr:rowOff>
    </xdr:to>
    <xdr:sp macro="" textlink="">
      <xdr:nvSpPr>
        <xdr:cNvPr id="801" name="楕円 800"/>
        <xdr:cNvSpPr/>
      </xdr:nvSpPr>
      <xdr:spPr>
        <a:xfrm>
          <a:off x="18605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146194</xdr:rowOff>
    </xdr:from>
    <xdr:ext cx="469744" cy="259045"/>
    <xdr:sp macro="" textlink="">
      <xdr:nvSpPr>
        <xdr:cNvPr id="802" name="テキスト ボックス 801"/>
        <xdr:cNvSpPr txBox="1"/>
      </xdr:nvSpPr>
      <xdr:spPr>
        <a:xfrm>
          <a:off x="18421428"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89484</xdr:rowOff>
    </xdr:from>
    <xdr:to>
      <xdr:col>116</xdr:col>
      <xdr:colOff>63500</xdr:colOff>
      <xdr:row>78</xdr:row>
      <xdr:rowOff>17932</xdr:rowOff>
    </xdr:to>
    <xdr:cxnSp macro="">
      <xdr:nvCxnSpPr>
        <xdr:cNvPr id="832" name="直線コネクタ 831"/>
        <xdr:cNvCxnSpPr/>
      </xdr:nvCxnSpPr>
      <xdr:spPr>
        <a:xfrm flipV="1">
          <a:off x="21323300" y="13291134"/>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74816</xdr:rowOff>
    </xdr:from>
    <xdr:to>
      <xdr:col>111</xdr:col>
      <xdr:colOff>177800</xdr:colOff>
      <xdr:row>78</xdr:row>
      <xdr:rowOff>17932</xdr:rowOff>
    </xdr:to>
    <xdr:cxnSp macro="">
      <xdr:nvCxnSpPr>
        <xdr:cNvPr id="835" name="直線コネクタ 834"/>
        <xdr:cNvCxnSpPr/>
      </xdr:nvCxnSpPr>
      <xdr:spPr>
        <a:xfrm>
          <a:off x="20434300" y="13276466"/>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29781</xdr:rowOff>
    </xdr:from>
    <xdr:to>
      <xdr:col>107</xdr:col>
      <xdr:colOff>50800</xdr:colOff>
      <xdr:row>77</xdr:row>
      <xdr:rowOff>74816</xdr:rowOff>
    </xdr:to>
    <xdr:cxnSp macro="">
      <xdr:nvCxnSpPr>
        <xdr:cNvPr id="838" name="直線コネクタ 837"/>
        <xdr:cNvCxnSpPr/>
      </xdr:nvCxnSpPr>
      <xdr:spPr>
        <a:xfrm>
          <a:off x="19545300" y="12888531"/>
          <a:ext cx="889000" cy="3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29781</xdr:rowOff>
    </xdr:from>
    <xdr:to>
      <xdr:col>102</xdr:col>
      <xdr:colOff>114300</xdr:colOff>
      <xdr:row>75</xdr:row>
      <xdr:rowOff>170408</xdr:rowOff>
    </xdr:to>
    <xdr:cxnSp macro="">
      <xdr:nvCxnSpPr>
        <xdr:cNvPr id="841" name="直線コネクタ 840"/>
        <xdr:cNvCxnSpPr/>
      </xdr:nvCxnSpPr>
      <xdr:spPr>
        <a:xfrm flipV="1">
          <a:off x="18656300" y="12888531"/>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38684</xdr:rowOff>
    </xdr:from>
    <xdr:to>
      <xdr:col>116</xdr:col>
      <xdr:colOff>114300</xdr:colOff>
      <xdr:row>77</xdr:row>
      <xdr:rowOff>140284</xdr:rowOff>
    </xdr:to>
    <xdr:sp macro="" textlink="">
      <xdr:nvSpPr>
        <xdr:cNvPr id="851" name="楕円 850"/>
        <xdr:cNvSpPr/>
      </xdr:nvSpPr>
      <xdr:spPr>
        <a:xfrm>
          <a:off x="22110700" y="132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125061</xdr:rowOff>
    </xdr:from>
    <xdr:ext cx="534377" cy="259045"/>
    <xdr:sp macro="" textlink="">
      <xdr:nvSpPr>
        <xdr:cNvPr id="852" name="繰出金該当値テキスト"/>
        <xdr:cNvSpPr txBox="1"/>
      </xdr:nvSpPr>
      <xdr:spPr>
        <a:xfrm>
          <a:off x="22212300" y="131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138582</xdr:rowOff>
    </xdr:from>
    <xdr:to>
      <xdr:col>112</xdr:col>
      <xdr:colOff>38100</xdr:colOff>
      <xdr:row>78</xdr:row>
      <xdr:rowOff>68732</xdr:rowOff>
    </xdr:to>
    <xdr:sp macro="" textlink="">
      <xdr:nvSpPr>
        <xdr:cNvPr id="853" name="楕円 852"/>
        <xdr:cNvSpPr/>
      </xdr:nvSpPr>
      <xdr:spPr>
        <a:xfrm>
          <a:off x="21272500" y="133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59859</xdr:rowOff>
    </xdr:from>
    <xdr:ext cx="534377" cy="259045"/>
    <xdr:sp macro="" textlink="">
      <xdr:nvSpPr>
        <xdr:cNvPr id="854" name="テキスト ボックス 853"/>
        <xdr:cNvSpPr txBox="1"/>
      </xdr:nvSpPr>
      <xdr:spPr>
        <a:xfrm>
          <a:off x="21056111" y="134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24016</xdr:rowOff>
    </xdr:from>
    <xdr:to>
      <xdr:col>107</xdr:col>
      <xdr:colOff>101600</xdr:colOff>
      <xdr:row>77</xdr:row>
      <xdr:rowOff>125616</xdr:rowOff>
    </xdr:to>
    <xdr:sp macro="" textlink="">
      <xdr:nvSpPr>
        <xdr:cNvPr id="855" name="楕円 854"/>
        <xdr:cNvSpPr/>
      </xdr:nvSpPr>
      <xdr:spPr>
        <a:xfrm>
          <a:off x="20383500" y="132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116743</xdr:rowOff>
    </xdr:from>
    <xdr:ext cx="534377" cy="259045"/>
    <xdr:sp macro="" textlink="">
      <xdr:nvSpPr>
        <xdr:cNvPr id="856" name="テキスト ボックス 855"/>
        <xdr:cNvSpPr txBox="1"/>
      </xdr:nvSpPr>
      <xdr:spPr>
        <a:xfrm>
          <a:off x="20167111" y="133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150431</xdr:rowOff>
    </xdr:from>
    <xdr:to>
      <xdr:col>102</xdr:col>
      <xdr:colOff>165100</xdr:colOff>
      <xdr:row>75</xdr:row>
      <xdr:rowOff>80581</xdr:rowOff>
    </xdr:to>
    <xdr:sp macro="" textlink="">
      <xdr:nvSpPr>
        <xdr:cNvPr id="857" name="楕円 856"/>
        <xdr:cNvSpPr/>
      </xdr:nvSpPr>
      <xdr:spPr>
        <a:xfrm>
          <a:off x="19494500" y="128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97108</xdr:rowOff>
    </xdr:from>
    <xdr:ext cx="534377" cy="259045"/>
    <xdr:sp macro="" textlink="">
      <xdr:nvSpPr>
        <xdr:cNvPr id="858" name="テキスト ボックス 857"/>
        <xdr:cNvSpPr txBox="1"/>
      </xdr:nvSpPr>
      <xdr:spPr>
        <a:xfrm>
          <a:off x="19278111" y="126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119609</xdr:rowOff>
    </xdr:from>
    <xdr:to>
      <xdr:col>98</xdr:col>
      <xdr:colOff>38100</xdr:colOff>
      <xdr:row>76</xdr:row>
      <xdr:rowOff>49758</xdr:rowOff>
    </xdr:to>
    <xdr:sp macro="" textlink="">
      <xdr:nvSpPr>
        <xdr:cNvPr id="859" name="楕円 858"/>
        <xdr:cNvSpPr/>
      </xdr:nvSpPr>
      <xdr:spPr>
        <a:xfrm>
          <a:off x="18605500" y="12978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66286</xdr:rowOff>
    </xdr:from>
    <xdr:ext cx="534377" cy="259045"/>
    <xdr:sp macro="" textlink="">
      <xdr:nvSpPr>
        <xdr:cNvPr id="860" name="テキスト ボックス 859"/>
        <xdr:cNvSpPr txBox="1"/>
      </xdr:nvSpPr>
      <xdr:spPr>
        <a:xfrm>
          <a:off x="18389111" y="127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継続路線であった都市計画道路の整備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が概ね完了したことによ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減額傾向になっている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総持寺駅関連事業や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茨木駅エスカレータ関連事業の最終年度であったため、前年度に比べて増額となっている。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年度から下水道事業の地方公営企業法適用（一部）に伴い、下水道事業への繰出金を補助費等に計上したことから大幅に減と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なったものの、介護保険事業や後期高齢者医療事業への繰出が増加傾向にある。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一方、類似団体内平均値と比較して物件費が高くなっているのは、行革の取組みとして各種業務の民間委託、指定管理者制度の活用を図ってきたことが要因となっている。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110308</xdr:rowOff>
    </xdr:from>
    <xdr:to>
      <xdr:col>24</xdr:col>
      <xdr:colOff>63500</xdr:colOff>
      <xdr:row>37</xdr:row>
      <xdr:rowOff>59690</xdr:rowOff>
    </xdr:to>
    <xdr:cxnSp macro="">
      <xdr:nvCxnSpPr>
        <xdr:cNvPr id="63" name="直線コネクタ 62"/>
        <xdr:cNvCxnSpPr/>
      </xdr:nvCxnSpPr>
      <xdr:spPr>
        <a:xfrm>
          <a:off x="3797300" y="6282508"/>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53158</xdr:rowOff>
    </xdr:from>
    <xdr:to>
      <xdr:col>19</xdr:col>
      <xdr:colOff>177800</xdr:colOff>
      <xdr:row>36</xdr:row>
      <xdr:rowOff>110308</xdr:rowOff>
    </xdr:to>
    <xdr:cxnSp macro="">
      <xdr:nvCxnSpPr>
        <xdr:cNvPr id="66" name="直線コネクタ 65"/>
        <xdr:cNvCxnSpPr/>
      </xdr:nvCxnSpPr>
      <xdr:spPr>
        <a:xfrm>
          <a:off x="2908300" y="60539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53158</xdr:rowOff>
    </xdr:from>
    <xdr:to>
      <xdr:col>15</xdr:col>
      <xdr:colOff>50800</xdr:colOff>
      <xdr:row>35</xdr:row>
      <xdr:rowOff>157661</xdr:rowOff>
    </xdr:to>
    <xdr:cxnSp macro="">
      <xdr:nvCxnSpPr>
        <xdr:cNvPr id="69" name="直線コネクタ 68"/>
        <xdr:cNvCxnSpPr/>
      </xdr:nvCxnSpPr>
      <xdr:spPr>
        <a:xfrm flipV="1">
          <a:off x="2019300" y="605390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157661</xdr:rowOff>
    </xdr:from>
    <xdr:to>
      <xdr:col>10</xdr:col>
      <xdr:colOff>114300</xdr:colOff>
      <xdr:row>36</xdr:row>
      <xdr:rowOff>74386</xdr:rowOff>
    </xdr:to>
    <xdr:cxnSp macro="">
      <xdr:nvCxnSpPr>
        <xdr:cNvPr id="72" name="直線コネクタ 71"/>
        <xdr:cNvCxnSpPr/>
      </xdr:nvCxnSpPr>
      <xdr:spPr>
        <a:xfrm flipV="1">
          <a:off x="1130300" y="615841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8890</xdr:rowOff>
    </xdr:from>
    <xdr:to>
      <xdr:col>24</xdr:col>
      <xdr:colOff>114300</xdr:colOff>
      <xdr:row>37</xdr:row>
      <xdr:rowOff>110490</xdr:rowOff>
    </xdr:to>
    <xdr:sp macro="" textlink="">
      <xdr:nvSpPr>
        <xdr:cNvPr id="82" name="楕円 81"/>
        <xdr:cNvSpPr/>
      </xdr:nvSpPr>
      <xdr:spPr>
        <a:xfrm>
          <a:off x="45847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158767</xdr:rowOff>
    </xdr:from>
    <xdr:ext cx="469744" cy="259045"/>
    <xdr:sp macro="" textlink="">
      <xdr:nvSpPr>
        <xdr:cNvPr id="83" name="議会費該当値テキスト"/>
        <xdr:cNvSpPr txBox="1"/>
      </xdr:nvSpPr>
      <xdr:spPr>
        <a:xfrm>
          <a:off x="46863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59508</xdr:rowOff>
    </xdr:from>
    <xdr:to>
      <xdr:col>20</xdr:col>
      <xdr:colOff>38100</xdr:colOff>
      <xdr:row>36</xdr:row>
      <xdr:rowOff>161108</xdr:rowOff>
    </xdr:to>
    <xdr:sp macro="" textlink="">
      <xdr:nvSpPr>
        <xdr:cNvPr id="84" name="楕円 83"/>
        <xdr:cNvSpPr/>
      </xdr:nvSpPr>
      <xdr:spPr>
        <a:xfrm>
          <a:off x="3746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152235</xdr:rowOff>
    </xdr:from>
    <xdr:ext cx="469744" cy="259045"/>
    <xdr:sp macro="" textlink="">
      <xdr:nvSpPr>
        <xdr:cNvPr id="85" name="テキスト ボックス 84"/>
        <xdr:cNvSpPr txBox="1"/>
      </xdr:nvSpPr>
      <xdr:spPr>
        <a:xfrm>
          <a:off x="3562428" y="632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2358</xdr:rowOff>
    </xdr:from>
    <xdr:to>
      <xdr:col>15</xdr:col>
      <xdr:colOff>101600</xdr:colOff>
      <xdr:row>35</xdr:row>
      <xdr:rowOff>103958</xdr:rowOff>
    </xdr:to>
    <xdr:sp macro="" textlink="">
      <xdr:nvSpPr>
        <xdr:cNvPr id="86" name="楕円 85"/>
        <xdr:cNvSpPr/>
      </xdr:nvSpPr>
      <xdr:spPr>
        <a:xfrm>
          <a:off x="2857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120485</xdr:rowOff>
    </xdr:from>
    <xdr:ext cx="469744" cy="259045"/>
    <xdr:sp macro="" textlink="">
      <xdr:nvSpPr>
        <xdr:cNvPr id="87" name="テキスト ボックス 86"/>
        <xdr:cNvSpPr txBox="1"/>
      </xdr:nvSpPr>
      <xdr:spPr>
        <a:xfrm>
          <a:off x="2673428"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106861</xdr:rowOff>
    </xdr:from>
    <xdr:to>
      <xdr:col>10</xdr:col>
      <xdr:colOff>165100</xdr:colOff>
      <xdr:row>36</xdr:row>
      <xdr:rowOff>37011</xdr:rowOff>
    </xdr:to>
    <xdr:sp macro="" textlink="">
      <xdr:nvSpPr>
        <xdr:cNvPr id="88" name="楕円 87"/>
        <xdr:cNvSpPr/>
      </xdr:nvSpPr>
      <xdr:spPr>
        <a:xfrm>
          <a:off x="1968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28138</xdr:rowOff>
    </xdr:from>
    <xdr:ext cx="469744" cy="259045"/>
    <xdr:sp macro="" textlink="">
      <xdr:nvSpPr>
        <xdr:cNvPr id="89" name="テキスト ボックス 88"/>
        <xdr:cNvSpPr txBox="1"/>
      </xdr:nvSpPr>
      <xdr:spPr>
        <a:xfrm>
          <a:off x="1784428"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23586</xdr:rowOff>
    </xdr:from>
    <xdr:to>
      <xdr:col>6</xdr:col>
      <xdr:colOff>38100</xdr:colOff>
      <xdr:row>36</xdr:row>
      <xdr:rowOff>125186</xdr:rowOff>
    </xdr:to>
    <xdr:sp macro="" textlink="">
      <xdr:nvSpPr>
        <xdr:cNvPr id="90" name="楕円 89"/>
        <xdr:cNvSpPr/>
      </xdr:nvSpPr>
      <xdr:spPr>
        <a:xfrm>
          <a:off x="1079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116313</xdr:rowOff>
    </xdr:from>
    <xdr:ext cx="469744" cy="259045"/>
    <xdr:sp macro="" textlink="">
      <xdr:nvSpPr>
        <xdr:cNvPr id="91" name="テキスト ボックス 90"/>
        <xdr:cNvSpPr txBox="1"/>
      </xdr:nvSpPr>
      <xdr:spPr>
        <a:xfrm>
          <a:off x="895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158121</xdr:rowOff>
    </xdr:from>
    <xdr:to>
      <xdr:col>24</xdr:col>
      <xdr:colOff>63500</xdr:colOff>
      <xdr:row>58</xdr:row>
      <xdr:rowOff>162560</xdr:rowOff>
    </xdr:to>
    <xdr:cxnSp macro="">
      <xdr:nvCxnSpPr>
        <xdr:cNvPr id="121" name="直線コネクタ 120"/>
        <xdr:cNvCxnSpPr/>
      </xdr:nvCxnSpPr>
      <xdr:spPr>
        <a:xfrm>
          <a:off x="3797300" y="10102221"/>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107467</xdr:rowOff>
    </xdr:from>
    <xdr:to>
      <xdr:col>19</xdr:col>
      <xdr:colOff>177800</xdr:colOff>
      <xdr:row>58</xdr:row>
      <xdr:rowOff>158121</xdr:rowOff>
    </xdr:to>
    <xdr:cxnSp macro="">
      <xdr:nvCxnSpPr>
        <xdr:cNvPr id="124" name="直線コネクタ 123"/>
        <xdr:cNvCxnSpPr/>
      </xdr:nvCxnSpPr>
      <xdr:spPr>
        <a:xfrm>
          <a:off x="2908300" y="10051567"/>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107467</xdr:rowOff>
    </xdr:from>
    <xdr:to>
      <xdr:col>15</xdr:col>
      <xdr:colOff>50800</xdr:colOff>
      <xdr:row>59</xdr:row>
      <xdr:rowOff>21742</xdr:rowOff>
    </xdr:to>
    <xdr:cxnSp macro="">
      <xdr:nvCxnSpPr>
        <xdr:cNvPr id="127" name="直線コネクタ 126"/>
        <xdr:cNvCxnSpPr/>
      </xdr:nvCxnSpPr>
      <xdr:spPr>
        <a:xfrm flipV="1">
          <a:off x="2019300" y="1005156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5855</xdr:rowOff>
    </xdr:from>
    <xdr:to>
      <xdr:col>10</xdr:col>
      <xdr:colOff>114300</xdr:colOff>
      <xdr:row>59</xdr:row>
      <xdr:rowOff>21742</xdr:rowOff>
    </xdr:to>
    <xdr:cxnSp macro="">
      <xdr:nvCxnSpPr>
        <xdr:cNvPr id="130" name="直線コネクタ 129"/>
        <xdr:cNvCxnSpPr/>
      </xdr:nvCxnSpPr>
      <xdr:spPr>
        <a:xfrm>
          <a:off x="1130300" y="1012140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111760</xdr:rowOff>
    </xdr:from>
    <xdr:to>
      <xdr:col>24</xdr:col>
      <xdr:colOff>114300</xdr:colOff>
      <xdr:row>59</xdr:row>
      <xdr:rowOff>41910</xdr:rowOff>
    </xdr:to>
    <xdr:sp macro="" textlink="">
      <xdr:nvSpPr>
        <xdr:cNvPr id="140" name="楕円 139"/>
        <xdr:cNvSpPr/>
      </xdr:nvSpPr>
      <xdr:spPr>
        <a:xfrm>
          <a:off x="45847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26687</xdr:rowOff>
    </xdr:from>
    <xdr:ext cx="534377" cy="259045"/>
    <xdr:sp macro="" textlink="">
      <xdr:nvSpPr>
        <xdr:cNvPr id="141" name="総務費該当値テキスト"/>
        <xdr:cNvSpPr txBox="1"/>
      </xdr:nvSpPr>
      <xdr:spPr>
        <a:xfrm>
          <a:off x="4686300" y="99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107321</xdr:rowOff>
    </xdr:from>
    <xdr:to>
      <xdr:col>20</xdr:col>
      <xdr:colOff>38100</xdr:colOff>
      <xdr:row>59</xdr:row>
      <xdr:rowOff>37471</xdr:rowOff>
    </xdr:to>
    <xdr:sp macro="" textlink="">
      <xdr:nvSpPr>
        <xdr:cNvPr id="142" name="楕円 141"/>
        <xdr:cNvSpPr/>
      </xdr:nvSpPr>
      <xdr:spPr>
        <a:xfrm>
          <a:off x="3746500" y="100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28598</xdr:rowOff>
    </xdr:from>
    <xdr:ext cx="534377" cy="259045"/>
    <xdr:sp macro="" textlink="">
      <xdr:nvSpPr>
        <xdr:cNvPr id="143" name="テキスト ボックス 142"/>
        <xdr:cNvSpPr txBox="1"/>
      </xdr:nvSpPr>
      <xdr:spPr>
        <a:xfrm>
          <a:off x="3530111" y="1014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56667</xdr:rowOff>
    </xdr:from>
    <xdr:to>
      <xdr:col>15</xdr:col>
      <xdr:colOff>101600</xdr:colOff>
      <xdr:row>58</xdr:row>
      <xdr:rowOff>158267</xdr:rowOff>
    </xdr:to>
    <xdr:sp macro="" textlink="">
      <xdr:nvSpPr>
        <xdr:cNvPr id="144" name="楕円 143"/>
        <xdr:cNvSpPr/>
      </xdr:nvSpPr>
      <xdr:spPr>
        <a:xfrm>
          <a:off x="2857500" y="10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149394</xdr:rowOff>
    </xdr:from>
    <xdr:ext cx="534377" cy="259045"/>
    <xdr:sp macro="" textlink="">
      <xdr:nvSpPr>
        <xdr:cNvPr id="145" name="テキスト ボックス 144"/>
        <xdr:cNvSpPr txBox="1"/>
      </xdr:nvSpPr>
      <xdr:spPr>
        <a:xfrm>
          <a:off x="2641111" y="100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142392</xdr:rowOff>
    </xdr:from>
    <xdr:to>
      <xdr:col>10</xdr:col>
      <xdr:colOff>165100</xdr:colOff>
      <xdr:row>59</xdr:row>
      <xdr:rowOff>72542</xdr:rowOff>
    </xdr:to>
    <xdr:sp macro="" textlink="">
      <xdr:nvSpPr>
        <xdr:cNvPr id="146" name="楕円 145"/>
        <xdr:cNvSpPr/>
      </xdr:nvSpPr>
      <xdr:spPr>
        <a:xfrm>
          <a:off x="1968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63669</xdr:rowOff>
    </xdr:from>
    <xdr:ext cx="534377" cy="259045"/>
    <xdr:sp macro="" textlink="">
      <xdr:nvSpPr>
        <xdr:cNvPr id="147" name="テキスト ボックス 146"/>
        <xdr:cNvSpPr txBox="1"/>
      </xdr:nvSpPr>
      <xdr:spPr>
        <a:xfrm>
          <a:off x="1752111" y="1017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126505</xdr:rowOff>
    </xdr:from>
    <xdr:to>
      <xdr:col>6</xdr:col>
      <xdr:colOff>38100</xdr:colOff>
      <xdr:row>59</xdr:row>
      <xdr:rowOff>56655</xdr:rowOff>
    </xdr:to>
    <xdr:sp macro="" textlink="">
      <xdr:nvSpPr>
        <xdr:cNvPr id="148" name="楕円 147"/>
        <xdr:cNvSpPr/>
      </xdr:nvSpPr>
      <xdr:spPr>
        <a:xfrm>
          <a:off x="1079500" y="100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47782</xdr:rowOff>
    </xdr:from>
    <xdr:ext cx="534377" cy="259045"/>
    <xdr:sp macro="" textlink="">
      <xdr:nvSpPr>
        <xdr:cNvPr id="149" name="テキスト ボックス 148"/>
        <xdr:cNvSpPr txBox="1"/>
      </xdr:nvSpPr>
      <xdr:spPr>
        <a:xfrm>
          <a:off x="863111" y="101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4654</xdr:rowOff>
    </xdr:from>
    <xdr:to>
      <xdr:col>24</xdr:col>
      <xdr:colOff>63500</xdr:colOff>
      <xdr:row>76</xdr:row>
      <xdr:rowOff>68568</xdr:rowOff>
    </xdr:to>
    <xdr:cxnSp macro="">
      <xdr:nvCxnSpPr>
        <xdr:cNvPr id="179" name="直線コネクタ 178"/>
        <xdr:cNvCxnSpPr/>
      </xdr:nvCxnSpPr>
      <xdr:spPr>
        <a:xfrm flipV="1">
          <a:off x="3797300" y="13034854"/>
          <a:ext cx="838200" cy="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68568</xdr:rowOff>
    </xdr:from>
    <xdr:to>
      <xdr:col>19</xdr:col>
      <xdr:colOff>177800</xdr:colOff>
      <xdr:row>76</xdr:row>
      <xdr:rowOff>88570</xdr:rowOff>
    </xdr:to>
    <xdr:cxnSp macro="">
      <xdr:nvCxnSpPr>
        <xdr:cNvPr id="182" name="直線コネクタ 181"/>
        <xdr:cNvCxnSpPr/>
      </xdr:nvCxnSpPr>
      <xdr:spPr>
        <a:xfrm flipV="1">
          <a:off x="2908300" y="1309876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88570</xdr:rowOff>
    </xdr:from>
    <xdr:to>
      <xdr:col>15</xdr:col>
      <xdr:colOff>50800</xdr:colOff>
      <xdr:row>76</xdr:row>
      <xdr:rowOff>147205</xdr:rowOff>
    </xdr:to>
    <xdr:cxnSp macro="">
      <xdr:nvCxnSpPr>
        <xdr:cNvPr id="185" name="直線コネクタ 184"/>
        <xdr:cNvCxnSpPr/>
      </xdr:nvCxnSpPr>
      <xdr:spPr>
        <a:xfrm flipV="1">
          <a:off x="2019300" y="13118770"/>
          <a:ext cx="8890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147205</xdr:rowOff>
    </xdr:from>
    <xdr:to>
      <xdr:col>10</xdr:col>
      <xdr:colOff>114300</xdr:colOff>
      <xdr:row>78</xdr:row>
      <xdr:rowOff>5569</xdr:rowOff>
    </xdr:to>
    <xdr:cxnSp macro="">
      <xdr:nvCxnSpPr>
        <xdr:cNvPr id="188" name="直線コネクタ 187"/>
        <xdr:cNvCxnSpPr/>
      </xdr:nvCxnSpPr>
      <xdr:spPr>
        <a:xfrm flipV="1">
          <a:off x="1130300" y="13177405"/>
          <a:ext cx="889000" cy="20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125305</xdr:rowOff>
    </xdr:from>
    <xdr:to>
      <xdr:col>24</xdr:col>
      <xdr:colOff>114300</xdr:colOff>
      <xdr:row>76</xdr:row>
      <xdr:rowOff>55454</xdr:rowOff>
    </xdr:to>
    <xdr:sp macro="" textlink="">
      <xdr:nvSpPr>
        <xdr:cNvPr id="198" name="楕円 197"/>
        <xdr:cNvSpPr/>
      </xdr:nvSpPr>
      <xdr:spPr>
        <a:xfrm>
          <a:off x="4584700" y="12984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148182</xdr:rowOff>
    </xdr:from>
    <xdr:ext cx="599010" cy="259045"/>
    <xdr:sp macro="" textlink="">
      <xdr:nvSpPr>
        <xdr:cNvPr id="199" name="民生費該当値テキスト"/>
        <xdr:cNvSpPr txBox="1"/>
      </xdr:nvSpPr>
      <xdr:spPr>
        <a:xfrm>
          <a:off x="4686300" y="1283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17768</xdr:rowOff>
    </xdr:from>
    <xdr:to>
      <xdr:col>20</xdr:col>
      <xdr:colOff>38100</xdr:colOff>
      <xdr:row>76</xdr:row>
      <xdr:rowOff>119368</xdr:rowOff>
    </xdr:to>
    <xdr:sp macro="" textlink="">
      <xdr:nvSpPr>
        <xdr:cNvPr id="200" name="楕円 199"/>
        <xdr:cNvSpPr/>
      </xdr:nvSpPr>
      <xdr:spPr>
        <a:xfrm>
          <a:off x="3746500" y="13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135894</xdr:rowOff>
    </xdr:from>
    <xdr:ext cx="599010" cy="259045"/>
    <xdr:sp macro="" textlink="">
      <xdr:nvSpPr>
        <xdr:cNvPr id="201" name="テキスト ボックス 200"/>
        <xdr:cNvSpPr txBox="1"/>
      </xdr:nvSpPr>
      <xdr:spPr>
        <a:xfrm>
          <a:off x="3497795" y="128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37770</xdr:rowOff>
    </xdr:from>
    <xdr:to>
      <xdr:col>15</xdr:col>
      <xdr:colOff>101600</xdr:colOff>
      <xdr:row>76</xdr:row>
      <xdr:rowOff>139370</xdr:rowOff>
    </xdr:to>
    <xdr:sp macro="" textlink="">
      <xdr:nvSpPr>
        <xdr:cNvPr id="202" name="楕円 201"/>
        <xdr:cNvSpPr/>
      </xdr:nvSpPr>
      <xdr:spPr>
        <a:xfrm>
          <a:off x="2857500" y="130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155897</xdr:rowOff>
    </xdr:from>
    <xdr:ext cx="599010" cy="259045"/>
    <xdr:sp macro="" textlink="">
      <xdr:nvSpPr>
        <xdr:cNvPr id="203" name="テキスト ボックス 202"/>
        <xdr:cNvSpPr txBox="1"/>
      </xdr:nvSpPr>
      <xdr:spPr>
        <a:xfrm>
          <a:off x="2608795" y="1284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96405</xdr:rowOff>
    </xdr:from>
    <xdr:to>
      <xdr:col>10</xdr:col>
      <xdr:colOff>165100</xdr:colOff>
      <xdr:row>77</xdr:row>
      <xdr:rowOff>26555</xdr:rowOff>
    </xdr:to>
    <xdr:sp macro="" textlink="">
      <xdr:nvSpPr>
        <xdr:cNvPr id="204" name="楕円 203"/>
        <xdr:cNvSpPr/>
      </xdr:nvSpPr>
      <xdr:spPr>
        <a:xfrm>
          <a:off x="19685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43083</xdr:rowOff>
    </xdr:from>
    <xdr:ext cx="599010" cy="259045"/>
    <xdr:sp macro="" textlink="">
      <xdr:nvSpPr>
        <xdr:cNvPr id="205" name="テキスト ボックス 204"/>
        <xdr:cNvSpPr txBox="1"/>
      </xdr:nvSpPr>
      <xdr:spPr>
        <a:xfrm>
          <a:off x="1719795" y="1290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126219</xdr:rowOff>
    </xdr:from>
    <xdr:to>
      <xdr:col>6</xdr:col>
      <xdr:colOff>38100</xdr:colOff>
      <xdr:row>78</xdr:row>
      <xdr:rowOff>56369</xdr:rowOff>
    </xdr:to>
    <xdr:sp macro="" textlink="">
      <xdr:nvSpPr>
        <xdr:cNvPr id="206" name="楕円 205"/>
        <xdr:cNvSpPr/>
      </xdr:nvSpPr>
      <xdr:spPr>
        <a:xfrm>
          <a:off x="10795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72896</xdr:rowOff>
    </xdr:from>
    <xdr:ext cx="599010" cy="259045"/>
    <xdr:sp macro="" textlink="">
      <xdr:nvSpPr>
        <xdr:cNvPr id="207" name="テキスト ボックス 206"/>
        <xdr:cNvSpPr txBox="1"/>
      </xdr:nvSpPr>
      <xdr:spPr>
        <a:xfrm>
          <a:off x="830795" y="1310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107285</xdr:rowOff>
    </xdr:from>
    <xdr:to>
      <xdr:col>24</xdr:col>
      <xdr:colOff>63500</xdr:colOff>
      <xdr:row>97</xdr:row>
      <xdr:rowOff>128178</xdr:rowOff>
    </xdr:to>
    <xdr:cxnSp macro="">
      <xdr:nvCxnSpPr>
        <xdr:cNvPr id="235" name="直線コネクタ 234"/>
        <xdr:cNvCxnSpPr/>
      </xdr:nvCxnSpPr>
      <xdr:spPr>
        <a:xfrm>
          <a:off x="3797300" y="16737935"/>
          <a:ext cx="8382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107285</xdr:rowOff>
    </xdr:from>
    <xdr:to>
      <xdr:col>19</xdr:col>
      <xdr:colOff>177800</xdr:colOff>
      <xdr:row>97</xdr:row>
      <xdr:rowOff>130327</xdr:rowOff>
    </xdr:to>
    <xdr:cxnSp macro="">
      <xdr:nvCxnSpPr>
        <xdr:cNvPr id="238" name="直線コネクタ 237"/>
        <xdr:cNvCxnSpPr/>
      </xdr:nvCxnSpPr>
      <xdr:spPr>
        <a:xfrm flipV="1">
          <a:off x="2908300" y="16737935"/>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66273</xdr:rowOff>
    </xdr:from>
    <xdr:to>
      <xdr:col>15</xdr:col>
      <xdr:colOff>50800</xdr:colOff>
      <xdr:row>97</xdr:row>
      <xdr:rowOff>130327</xdr:rowOff>
    </xdr:to>
    <xdr:cxnSp macro="">
      <xdr:nvCxnSpPr>
        <xdr:cNvPr id="241" name="直線コネクタ 240"/>
        <xdr:cNvCxnSpPr/>
      </xdr:nvCxnSpPr>
      <xdr:spPr>
        <a:xfrm>
          <a:off x="2019300" y="16696923"/>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66273</xdr:rowOff>
    </xdr:from>
    <xdr:to>
      <xdr:col>10</xdr:col>
      <xdr:colOff>114300</xdr:colOff>
      <xdr:row>97</xdr:row>
      <xdr:rowOff>139381</xdr:rowOff>
    </xdr:to>
    <xdr:cxnSp macro="">
      <xdr:nvCxnSpPr>
        <xdr:cNvPr id="244" name="直線コネクタ 243"/>
        <xdr:cNvCxnSpPr/>
      </xdr:nvCxnSpPr>
      <xdr:spPr>
        <a:xfrm flipV="1">
          <a:off x="1130300" y="16696923"/>
          <a:ext cx="889000" cy="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77378</xdr:rowOff>
    </xdr:from>
    <xdr:to>
      <xdr:col>24</xdr:col>
      <xdr:colOff>114300</xdr:colOff>
      <xdr:row>98</xdr:row>
      <xdr:rowOff>7528</xdr:rowOff>
    </xdr:to>
    <xdr:sp macro="" textlink="">
      <xdr:nvSpPr>
        <xdr:cNvPr id="254" name="楕円 253"/>
        <xdr:cNvSpPr/>
      </xdr:nvSpPr>
      <xdr:spPr>
        <a:xfrm>
          <a:off x="4584700" y="167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55805</xdr:rowOff>
    </xdr:from>
    <xdr:ext cx="534377" cy="259045"/>
    <xdr:sp macro="" textlink="">
      <xdr:nvSpPr>
        <xdr:cNvPr id="255" name="衛生費該当値テキスト"/>
        <xdr:cNvSpPr txBox="1"/>
      </xdr:nvSpPr>
      <xdr:spPr>
        <a:xfrm>
          <a:off x="4686300" y="166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56485</xdr:rowOff>
    </xdr:from>
    <xdr:to>
      <xdr:col>20</xdr:col>
      <xdr:colOff>38100</xdr:colOff>
      <xdr:row>97</xdr:row>
      <xdr:rowOff>158085</xdr:rowOff>
    </xdr:to>
    <xdr:sp macro="" textlink="">
      <xdr:nvSpPr>
        <xdr:cNvPr id="256" name="楕円 255"/>
        <xdr:cNvSpPr/>
      </xdr:nvSpPr>
      <xdr:spPr>
        <a:xfrm>
          <a:off x="3746500" y="166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149212</xdr:rowOff>
    </xdr:from>
    <xdr:ext cx="534377" cy="259045"/>
    <xdr:sp macro="" textlink="">
      <xdr:nvSpPr>
        <xdr:cNvPr id="257" name="テキスト ボックス 256"/>
        <xdr:cNvSpPr txBox="1"/>
      </xdr:nvSpPr>
      <xdr:spPr>
        <a:xfrm>
          <a:off x="3530111" y="167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79527</xdr:rowOff>
    </xdr:from>
    <xdr:to>
      <xdr:col>15</xdr:col>
      <xdr:colOff>101600</xdr:colOff>
      <xdr:row>98</xdr:row>
      <xdr:rowOff>9677</xdr:rowOff>
    </xdr:to>
    <xdr:sp macro="" textlink="">
      <xdr:nvSpPr>
        <xdr:cNvPr id="258" name="楕円 257"/>
        <xdr:cNvSpPr/>
      </xdr:nvSpPr>
      <xdr:spPr>
        <a:xfrm>
          <a:off x="2857500" y="167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804</xdr:rowOff>
    </xdr:from>
    <xdr:ext cx="534377" cy="259045"/>
    <xdr:sp macro="" textlink="">
      <xdr:nvSpPr>
        <xdr:cNvPr id="259" name="テキスト ボックス 258"/>
        <xdr:cNvSpPr txBox="1"/>
      </xdr:nvSpPr>
      <xdr:spPr>
        <a:xfrm>
          <a:off x="2641111" y="168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15473</xdr:rowOff>
    </xdr:from>
    <xdr:to>
      <xdr:col>10</xdr:col>
      <xdr:colOff>165100</xdr:colOff>
      <xdr:row>97</xdr:row>
      <xdr:rowOff>117073</xdr:rowOff>
    </xdr:to>
    <xdr:sp macro="" textlink="">
      <xdr:nvSpPr>
        <xdr:cNvPr id="260" name="楕円 259"/>
        <xdr:cNvSpPr/>
      </xdr:nvSpPr>
      <xdr:spPr>
        <a:xfrm>
          <a:off x="1968500" y="16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108200</xdr:rowOff>
    </xdr:from>
    <xdr:ext cx="534377" cy="259045"/>
    <xdr:sp macro="" textlink="">
      <xdr:nvSpPr>
        <xdr:cNvPr id="261" name="テキスト ボックス 260"/>
        <xdr:cNvSpPr txBox="1"/>
      </xdr:nvSpPr>
      <xdr:spPr>
        <a:xfrm>
          <a:off x="1752111" y="167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88581</xdr:rowOff>
    </xdr:from>
    <xdr:to>
      <xdr:col>6</xdr:col>
      <xdr:colOff>38100</xdr:colOff>
      <xdr:row>98</xdr:row>
      <xdr:rowOff>18731</xdr:rowOff>
    </xdr:to>
    <xdr:sp macro="" textlink="">
      <xdr:nvSpPr>
        <xdr:cNvPr id="262" name="楕円 261"/>
        <xdr:cNvSpPr/>
      </xdr:nvSpPr>
      <xdr:spPr>
        <a:xfrm>
          <a:off x="1079500" y="167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9858</xdr:rowOff>
    </xdr:from>
    <xdr:ext cx="534377" cy="259045"/>
    <xdr:sp macro="" textlink="">
      <xdr:nvSpPr>
        <xdr:cNvPr id="263" name="テキスト ボックス 262"/>
        <xdr:cNvSpPr txBox="1"/>
      </xdr:nvSpPr>
      <xdr:spPr>
        <a:xfrm>
          <a:off x="863111" y="1681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66319</xdr:rowOff>
    </xdr:to>
    <xdr:cxnSp macro="">
      <xdr:nvCxnSpPr>
        <xdr:cNvPr id="290" name="直線コネクタ 289"/>
        <xdr:cNvCxnSpPr/>
      </xdr:nvCxnSpPr>
      <xdr:spPr>
        <a:xfrm>
          <a:off x="9639300" y="6572504"/>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57404</xdr:rowOff>
    </xdr:from>
    <xdr:to>
      <xdr:col>50</xdr:col>
      <xdr:colOff>114300</xdr:colOff>
      <xdr:row>38</xdr:row>
      <xdr:rowOff>65177</xdr:rowOff>
    </xdr:to>
    <xdr:cxnSp macro="">
      <xdr:nvCxnSpPr>
        <xdr:cNvPr id="293" name="直線コネクタ 292"/>
        <xdr:cNvCxnSpPr/>
      </xdr:nvCxnSpPr>
      <xdr:spPr>
        <a:xfrm flipV="1">
          <a:off x="8750300" y="657250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19685</xdr:rowOff>
    </xdr:from>
    <xdr:to>
      <xdr:col>45</xdr:col>
      <xdr:colOff>177800</xdr:colOff>
      <xdr:row>38</xdr:row>
      <xdr:rowOff>65177</xdr:rowOff>
    </xdr:to>
    <xdr:cxnSp macro="">
      <xdr:nvCxnSpPr>
        <xdr:cNvPr id="296" name="直線コネクタ 295"/>
        <xdr:cNvCxnSpPr/>
      </xdr:nvCxnSpPr>
      <xdr:spPr>
        <a:xfrm>
          <a:off x="7861300" y="6534785"/>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19685</xdr:rowOff>
    </xdr:from>
    <xdr:to>
      <xdr:col>41</xdr:col>
      <xdr:colOff>50800</xdr:colOff>
      <xdr:row>38</xdr:row>
      <xdr:rowOff>29743</xdr:rowOff>
    </xdr:to>
    <xdr:cxnSp macro="">
      <xdr:nvCxnSpPr>
        <xdr:cNvPr id="299" name="直線コネクタ 298"/>
        <xdr:cNvCxnSpPr/>
      </xdr:nvCxnSpPr>
      <xdr:spPr>
        <a:xfrm flipV="1">
          <a:off x="6972300" y="653478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15519</xdr:rowOff>
    </xdr:from>
    <xdr:to>
      <xdr:col>55</xdr:col>
      <xdr:colOff>50800</xdr:colOff>
      <xdr:row>38</xdr:row>
      <xdr:rowOff>117119</xdr:rowOff>
    </xdr:to>
    <xdr:sp macro="" textlink="">
      <xdr:nvSpPr>
        <xdr:cNvPr id="309" name="楕円 308"/>
        <xdr:cNvSpPr/>
      </xdr:nvSpPr>
      <xdr:spPr>
        <a:xfrm>
          <a:off x="104267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101896</xdr:rowOff>
    </xdr:from>
    <xdr:ext cx="378565" cy="259045"/>
    <xdr:sp macro="" textlink="">
      <xdr:nvSpPr>
        <xdr:cNvPr id="310" name="労働費該当値テキスト"/>
        <xdr:cNvSpPr txBox="1"/>
      </xdr:nvSpPr>
      <xdr:spPr>
        <a:xfrm>
          <a:off x="10528300" y="644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6604</xdr:rowOff>
    </xdr:from>
    <xdr:to>
      <xdr:col>50</xdr:col>
      <xdr:colOff>165100</xdr:colOff>
      <xdr:row>38</xdr:row>
      <xdr:rowOff>108204</xdr:rowOff>
    </xdr:to>
    <xdr:sp macro="" textlink="">
      <xdr:nvSpPr>
        <xdr:cNvPr id="311" name="楕円 310"/>
        <xdr:cNvSpPr/>
      </xdr:nvSpPr>
      <xdr:spPr>
        <a:xfrm>
          <a:off x="9588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99331</xdr:rowOff>
    </xdr:from>
    <xdr:ext cx="378565" cy="259045"/>
    <xdr:sp macro="" textlink="">
      <xdr:nvSpPr>
        <xdr:cNvPr id="312" name="テキスト ボックス 311"/>
        <xdr:cNvSpPr txBox="1"/>
      </xdr:nvSpPr>
      <xdr:spPr>
        <a:xfrm>
          <a:off x="9450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14377</xdr:rowOff>
    </xdr:from>
    <xdr:to>
      <xdr:col>46</xdr:col>
      <xdr:colOff>38100</xdr:colOff>
      <xdr:row>38</xdr:row>
      <xdr:rowOff>115977</xdr:rowOff>
    </xdr:to>
    <xdr:sp macro="" textlink="">
      <xdr:nvSpPr>
        <xdr:cNvPr id="313" name="楕円 312"/>
        <xdr:cNvSpPr/>
      </xdr:nvSpPr>
      <xdr:spPr>
        <a:xfrm>
          <a:off x="8699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107104</xdr:rowOff>
    </xdr:from>
    <xdr:ext cx="378565" cy="259045"/>
    <xdr:sp macro="" textlink="">
      <xdr:nvSpPr>
        <xdr:cNvPr id="314" name="テキスト ボックス 313"/>
        <xdr:cNvSpPr txBox="1"/>
      </xdr:nvSpPr>
      <xdr:spPr>
        <a:xfrm>
          <a:off x="85610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15" name="楕円 314"/>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61612</xdr:rowOff>
    </xdr:from>
    <xdr:ext cx="378565" cy="259045"/>
    <xdr:sp macro="" textlink="">
      <xdr:nvSpPr>
        <xdr:cNvPr id="316" name="テキスト ボックス 315"/>
        <xdr:cNvSpPr txBox="1"/>
      </xdr:nvSpPr>
      <xdr:spPr>
        <a:xfrm>
          <a:off x="7672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150394</xdr:rowOff>
    </xdr:from>
    <xdr:to>
      <xdr:col>36</xdr:col>
      <xdr:colOff>165100</xdr:colOff>
      <xdr:row>38</xdr:row>
      <xdr:rowOff>80544</xdr:rowOff>
    </xdr:to>
    <xdr:sp macro="" textlink="">
      <xdr:nvSpPr>
        <xdr:cNvPr id="317" name="楕円 316"/>
        <xdr:cNvSpPr/>
      </xdr:nvSpPr>
      <xdr:spPr>
        <a:xfrm>
          <a:off x="6921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71670</xdr:rowOff>
    </xdr:from>
    <xdr:ext cx="378565" cy="259045"/>
    <xdr:sp macro="" textlink="">
      <xdr:nvSpPr>
        <xdr:cNvPr id="318" name="テキスト ボックス 317"/>
        <xdr:cNvSpPr txBox="1"/>
      </xdr:nvSpPr>
      <xdr:spPr>
        <a:xfrm>
          <a:off x="6783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79121</xdr:rowOff>
    </xdr:from>
    <xdr:to>
      <xdr:col>55</xdr:col>
      <xdr:colOff>0</xdr:colOff>
      <xdr:row>58</xdr:row>
      <xdr:rowOff>88814</xdr:rowOff>
    </xdr:to>
    <xdr:cxnSp macro="">
      <xdr:nvCxnSpPr>
        <xdr:cNvPr id="345" name="直線コネクタ 344"/>
        <xdr:cNvCxnSpPr/>
      </xdr:nvCxnSpPr>
      <xdr:spPr>
        <a:xfrm flipV="1">
          <a:off x="9639300" y="10023221"/>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87396</xdr:rowOff>
    </xdr:from>
    <xdr:to>
      <xdr:col>50</xdr:col>
      <xdr:colOff>114300</xdr:colOff>
      <xdr:row>58</xdr:row>
      <xdr:rowOff>88814</xdr:rowOff>
    </xdr:to>
    <xdr:cxnSp macro="">
      <xdr:nvCxnSpPr>
        <xdr:cNvPr id="348" name="直線コネクタ 347"/>
        <xdr:cNvCxnSpPr/>
      </xdr:nvCxnSpPr>
      <xdr:spPr>
        <a:xfrm>
          <a:off x="8750300" y="1003149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87396</xdr:rowOff>
    </xdr:from>
    <xdr:to>
      <xdr:col>45</xdr:col>
      <xdr:colOff>177800</xdr:colOff>
      <xdr:row>58</xdr:row>
      <xdr:rowOff>94574</xdr:rowOff>
    </xdr:to>
    <xdr:cxnSp macro="">
      <xdr:nvCxnSpPr>
        <xdr:cNvPr id="351" name="直線コネクタ 350"/>
        <xdr:cNvCxnSpPr/>
      </xdr:nvCxnSpPr>
      <xdr:spPr>
        <a:xfrm flipV="1">
          <a:off x="7861300" y="1003149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92563</xdr:rowOff>
    </xdr:from>
    <xdr:to>
      <xdr:col>41</xdr:col>
      <xdr:colOff>50800</xdr:colOff>
      <xdr:row>58</xdr:row>
      <xdr:rowOff>94574</xdr:rowOff>
    </xdr:to>
    <xdr:cxnSp macro="">
      <xdr:nvCxnSpPr>
        <xdr:cNvPr id="354" name="直線コネクタ 353"/>
        <xdr:cNvCxnSpPr/>
      </xdr:nvCxnSpPr>
      <xdr:spPr>
        <a:xfrm>
          <a:off x="6972300" y="10036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28321</xdr:rowOff>
    </xdr:from>
    <xdr:to>
      <xdr:col>55</xdr:col>
      <xdr:colOff>50800</xdr:colOff>
      <xdr:row>58</xdr:row>
      <xdr:rowOff>129921</xdr:rowOff>
    </xdr:to>
    <xdr:sp macro="" textlink="">
      <xdr:nvSpPr>
        <xdr:cNvPr id="364" name="楕円 363"/>
        <xdr:cNvSpPr/>
      </xdr:nvSpPr>
      <xdr:spPr>
        <a:xfrm>
          <a:off x="104267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114698</xdr:rowOff>
    </xdr:from>
    <xdr:ext cx="469744" cy="259045"/>
    <xdr:sp macro="" textlink="">
      <xdr:nvSpPr>
        <xdr:cNvPr id="365" name="農林水産業費該当値テキスト"/>
        <xdr:cNvSpPr txBox="1"/>
      </xdr:nvSpPr>
      <xdr:spPr>
        <a:xfrm>
          <a:off x="10528300" y="988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38014</xdr:rowOff>
    </xdr:from>
    <xdr:to>
      <xdr:col>50</xdr:col>
      <xdr:colOff>165100</xdr:colOff>
      <xdr:row>58</xdr:row>
      <xdr:rowOff>139614</xdr:rowOff>
    </xdr:to>
    <xdr:sp macro="" textlink="">
      <xdr:nvSpPr>
        <xdr:cNvPr id="366" name="楕円 365"/>
        <xdr:cNvSpPr/>
      </xdr:nvSpPr>
      <xdr:spPr>
        <a:xfrm>
          <a:off x="9588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130741</xdr:rowOff>
    </xdr:from>
    <xdr:ext cx="469744" cy="259045"/>
    <xdr:sp macro="" textlink="">
      <xdr:nvSpPr>
        <xdr:cNvPr id="367" name="テキスト ボックス 366"/>
        <xdr:cNvSpPr txBox="1"/>
      </xdr:nvSpPr>
      <xdr:spPr>
        <a:xfrm>
          <a:off x="9404428" y="100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36596</xdr:rowOff>
    </xdr:from>
    <xdr:to>
      <xdr:col>46</xdr:col>
      <xdr:colOff>38100</xdr:colOff>
      <xdr:row>58</xdr:row>
      <xdr:rowOff>138196</xdr:rowOff>
    </xdr:to>
    <xdr:sp macro="" textlink="">
      <xdr:nvSpPr>
        <xdr:cNvPr id="368" name="楕円 367"/>
        <xdr:cNvSpPr/>
      </xdr:nvSpPr>
      <xdr:spPr>
        <a:xfrm>
          <a:off x="8699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129323</xdr:rowOff>
    </xdr:from>
    <xdr:ext cx="469744" cy="259045"/>
    <xdr:sp macro="" textlink="">
      <xdr:nvSpPr>
        <xdr:cNvPr id="369" name="テキスト ボックス 368"/>
        <xdr:cNvSpPr txBox="1"/>
      </xdr:nvSpPr>
      <xdr:spPr>
        <a:xfrm>
          <a:off x="8515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43774</xdr:rowOff>
    </xdr:from>
    <xdr:to>
      <xdr:col>41</xdr:col>
      <xdr:colOff>101600</xdr:colOff>
      <xdr:row>58</xdr:row>
      <xdr:rowOff>145374</xdr:rowOff>
    </xdr:to>
    <xdr:sp macro="" textlink="">
      <xdr:nvSpPr>
        <xdr:cNvPr id="370" name="楕円 369"/>
        <xdr:cNvSpPr/>
      </xdr:nvSpPr>
      <xdr:spPr>
        <a:xfrm>
          <a:off x="7810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136501</xdr:rowOff>
    </xdr:from>
    <xdr:ext cx="378565" cy="259045"/>
    <xdr:sp macro="" textlink="">
      <xdr:nvSpPr>
        <xdr:cNvPr id="371" name="テキスト ボックス 370"/>
        <xdr:cNvSpPr txBox="1"/>
      </xdr:nvSpPr>
      <xdr:spPr>
        <a:xfrm>
          <a:off x="7672017" y="1008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41763</xdr:rowOff>
    </xdr:from>
    <xdr:to>
      <xdr:col>36</xdr:col>
      <xdr:colOff>165100</xdr:colOff>
      <xdr:row>58</xdr:row>
      <xdr:rowOff>143363</xdr:rowOff>
    </xdr:to>
    <xdr:sp macro="" textlink="">
      <xdr:nvSpPr>
        <xdr:cNvPr id="372" name="楕円 371"/>
        <xdr:cNvSpPr/>
      </xdr:nvSpPr>
      <xdr:spPr>
        <a:xfrm>
          <a:off x="69215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134490</xdr:rowOff>
    </xdr:from>
    <xdr:ext cx="469744" cy="259045"/>
    <xdr:sp macro="" textlink="">
      <xdr:nvSpPr>
        <xdr:cNvPr id="373" name="テキスト ボックス 372"/>
        <xdr:cNvSpPr txBox="1"/>
      </xdr:nvSpPr>
      <xdr:spPr>
        <a:xfrm>
          <a:off x="6737428" y="100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145035</xdr:rowOff>
    </xdr:from>
    <xdr:to>
      <xdr:col>55</xdr:col>
      <xdr:colOff>0</xdr:colOff>
      <xdr:row>78</xdr:row>
      <xdr:rowOff>152406</xdr:rowOff>
    </xdr:to>
    <xdr:cxnSp macro="">
      <xdr:nvCxnSpPr>
        <xdr:cNvPr id="402" name="直線コネクタ 401"/>
        <xdr:cNvCxnSpPr/>
      </xdr:nvCxnSpPr>
      <xdr:spPr>
        <a:xfrm flipV="1">
          <a:off x="9639300" y="13518135"/>
          <a:ext cx="8382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141833</xdr:rowOff>
    </xdr:from>
    <xdr:to>
      <xdr:col>50</xdr:col>
      <xdr:colOff>114300</xdr:colOff>
      <xdr:row>78</xdr:row>
      <xdr:rowOff>152406</xdr:rowOff>
    </xdr:to>
    <xdr:cxnSp macro="">
      <xdr:nvCxnSpPr>
        <xdr:cNvPr id="405" name="直線コネクタ 404"/>
        <xdr:cNvCxnSpPr/>
      </xdr:nvCxnSpPr>
      <xdr:spPr>
        <a:xfrm>
          <a:off x="8750300" y="13514933"/>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141833</xdr:rowOff>
    </xdr:from>
    <xdr:to>
      <xdr:col>45</xdr:col>
      <xdr:colOff>177800</xdr:colOff>
      <xdr:row>78</xdr:row>
      <xdr:rowOff>152654</xdr:rowOff>
    </xdr:to>
    <xdr:cxnSp macro="">
      <xdr:nvCxnSpPr>
        <xdr:cNvPr id="408" name="直線コネクタ 407"/>
        <xdr:cNvCxnSpPr/>
      </xdr:nvCxnSpPr>
      <xdr:spPr>
        <a:xfrm flipV="1">
          <a:off x="7861300" y="1351493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152654</xdr:rowOff>
    </xdr:from>
    <xdr:to>
      <xdr:col>41</xdr:col>
      <xdr:colOff>50800</xdr:colOff>
      <xdr:row>78</xdr:row>
      <xdr:rowOff>153988</xdr:rowOff>
    </xdr:to>
    <xdr:cxnSp macro="">
      <xdr:nvCxnSpPr>
        <xdr:cNvPr id="411" name="直線コネクタ 410"/>
        <xdr:cNvCxnSpPr/>
      </xdr:nvCxnSpPr>
      <xdr:spPr>
        <a:xfrm flipV="1">
          <a:off x="6972300" y="1352575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94235</xdr:rowOff>
    </xdr:from>
    <xdr:to>
      <xdr:col>55</xdr:col>
      <xdr:colOff>50800</xdr:colOff>
      <xdr:row>79</xdr:row>
      <xdr:rowOff>24385</xdr:rowOff>
    </xdr:to>
    <xdr:sp macro="" textlink="">
      <xdr:nvSpPr>
        <xdr:cNvPr id="421" name="楕円 420"/>
        <xdr:cNvSpPr/>
      </xdr:nvSpPr>
      <xdr:spPr>
        <a:xfrm>
          <a:off x="10426700" y="134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9162</xdr:rowOff>
    </xdr:from>
    <xdr:ext cx="469744" cy="259045"/>
    <xdr:sp macro="" textlink="">
      <xdr:nvSpPr>
        <xdr:cNvPr id="422" name="商工費該当値テキスト"/>
        <xdr:cNvSpPr txBox="1"/>
      </xdr:nvSpPr>
      <xdr:spPr>
        <a:xfrm>
          <a:off x="10528300" y="133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101606</xdr:rowOff>
    </xdr:from>
    <xdr:to>
      <xdr:col>50</xdr:col>
      <xdr:colOff>165100</xdr:colOff>
      <xdr:row>79</xdr:row>
      <xdr:rowOff>31756</xdr:rowOff>
    </xdr:to>
    <xdr:sp macro="" textlink="">
      <xdr:nvSpPr>
        <xdr:cNvPr id="423" name="楕円 422"/>
        <xdr:cNvSpPr/>
      </xdr:nvSpPr>
      <xdr:spPr>
        <a:xfrm>
          <a:off x="9588500" y="13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22883</xdr:rowOff>
    </xdr:from>
    <xdr:ext cx="469744" cy="259045"/>
    <xdr:sp macro="" textlink="">
      <xdr:nvSpPr>
        <xdr:cNvPr id="424" name="テキスト ボックス 423"/>
        <xdr:cNvSpPr txBox="1"/>
      </xdr:nvSpPr>
      <xdr:spPr>
        <a:xfrm>
          <a:off x="9404428" y="135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91033</xdr:rowOff>
    </xdr:from>
    <xdr:to>
      <xdr:col>46</xdr:col>
      <xdr:colOff>38100</xdr:colOff>
      <xdr:row>79</xdr:row>
      <xdr:rowOff>21183</xdr:rowOff>
    </xdr:to>
    <xdr:sp macro="" textlink="">
      <xdr:nvSpPr>
        <xdr:cNvPr id="425" name="楕円 424"/>
        <xdr:cNvSpPr/>
      </xdr:nvSpPr>
      <xdr:spPr>
        <a:xfrm>
          <a:off x="8699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12310</xdr:rowOff>
    </xdr:from>
    <xdr:ext cx="469744" cy="259045"/>
    <xdr:sp macro="" textlink="">
      <xdr:nvSpPr>
        <xdr:cNvPr id="426" name="テキスト ボックス 425"/>
        <xdr:cNvSpPr txBox="1"/>
      </xdr:nvSpPr>
      <xdr:spPr>
        <a:xfrm>
          <a:off x="8515428" y="135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101854</xdr:rowOff>
    </xdr:from>
    <xdr:to>
      <xdr:col>41</xdr:col>
      <xdr:colOff>101600</xdr:colOff>
      <xdr:row>79</xdr:row>
      <xdr:rowOff>32004</xdr:rowOff>
    </xdr:to>
    <xdr:sp macro="" textlink="">
      <xdr:nvSpPr>
        <xdr:cNvPr id="427" name="楕円 426"/>
        <xdr:cNvSpPr/>
      </xdr:nvSpPr>
      <xdr:spPr>
        <a:xfrm>
          <a:off x="7810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23131</xdr:rowOff>
    </xdr:from>
    <xdr:ext cx="469744" cy="259045"/>
    <xdr:sp macro="" textlink="">
      <xdr:nvSpPr>
        <xdr:cNvPr id="428" name="テキスト ボックス 427"/>
        <xdr:cNvSpPr txBox="1"/>
      </xdr:nvSpPr>
      <xdr:spPr>
        <a:xfrm>
          <a:off x="7626428"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103188</xdr:rowOff>
    </xdr:from>
    <xdr:to>
      <xdr:col>36</xdr:col>
      <xdr:colOff>165100</xdr:colOff>
      <xdr:row>79</xdr:row>
      <xdr:rowOff>33338</xdr:rowOff>
    </xdr:to>
    <xdr:sp macro="" textlink="">
      <xdr:nvSpPr>
        <xdr:cNvPr id="429" name="楕円 428"/>
        <xdr:cNvSpPr/>
      </xdr:nvSpPr>
      <xdr:spPr>
        <a:xfrm>
          <a:off x="6921500" y="134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24465</xdr:rowOff>
    </xdr:from>
    <xdr:ext cx="469744" cy="259045"/>
    <xdr:sp macro="" textlink="">
      <xdr:nvSpPr>
        <xdr:cNvPr id="430" name="テキスト ボックス 429"/>
        <xdr:cNvSpPr txBox="1"/>
      </xdr:nvSpPr>
      <xdr:spPr>
        <a:xfrm>
          <a:off x="6737428" y="13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152730</xdr:rowOff>
    </xdr:from>
    <xdr:to>
      <xdr:col>55</xdr:col>
      <xdr:colOff>0</xdr:colOff>
      <xdr:row>97</xdr:row>
      <xdr:rowOff>92380</xdr:rowOff>
    </xdr:to>
    <xdr:cxnSp macro="">
      <xdr:nvCxnSpPr>
        <xdr:cNvPr id="460" name="直線コネクタ 459"/>
        <xdr:cNvCxnSpPr/>
      </xdr:nvCxnSpPr>
      <xdr:spPr>
        <a:xfrm flipV="1">
          <a:off x="9639300" y="16611930"/>
          <a:ext cx="8382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164275</xdr:rowOff>
    </xdr:from>
    <xdr:to>
      <xdr:col>50</xdr:col>
      <xdr:colOff>114300</xdr:colOff>
      <xdr:row>97</xdr:row>
      <xdr:rowOff>92380</xdr:rowOff>
    </xdr:to>
    <xdr:cxnSp macro="">
      <xdr:nvCxnSpPr>
        <xdr:cNvPr id="463" name="直線コネクタ 462"/>
        <xdr:cNvCxnSpPr/>
      </xdr:nvCxnSpPr>
      <xdr:spPr>
        <a:xfrm>
          <a:off x="8750300" y="16623475"/>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98628</xdr:rowOff>
    </xdr:from>
    <xdr:to>
      <xdr:col>45</xdr:col>
      <xdr:colOff>177800</xdr:colOff>
      <xdr:row>96</xdr:row>
      <xdr:rowOff>164275</xdr:rowOff>
    </xdr:to>
    <xdr:cxnSp macro="">
      <xdr:nvCxnSpPr>
        <xdr:cNvPr id="466" name="直線コネクタ 465"/>
        <xdr:cNvCxnSpPr/>
      </xdr:nvCxnSpPr>
      <xdr:spPr>
        <a:xfrm>
          <a:off x="7861300" y="16386378"/>
          <a:ext cx="889000" cy="2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68" name="テキスト ボックス 467"/>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60700</xdr:rowOff>
    </xdr:from>
    <xdr:to>
      <xdr:col>41</xdr:col>
      <xdr:colOff>50800</xdr:colOff>
      <xdr:row>95</xdr:row>
      <xdr:rowOff>98628</xdr:rowOff>
    </xdr:to>
    <xdr:cxnSp macro="">
      <xdr:nvCxnSpPr>
        <xdr:cNvPr id="469" name="直線コネクタ 468"/>
        <xdr:cNvCxnSpPr/>
      </xdr:nvCxnSpPr>
      <xdr:spPr>
        <a:xfrm>
          <a:off x="6972300" y="16348450"/>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1" name="テキスト ボックス 470"/>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3" name="テキスト ボックス 472"/>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101930</xdr:rowOff>
    </xdr:from>
    <xdr:to>
      <xdr:col>55</xdr:col>
      <xdr:colOff>50800</xdr:colOff>
      <xdr:row>97</xdr:row>
      <xdr:rowOff>32080</xdr:rowOff>
    </xdr:to>
    <xdr:sp macro="" textlink="">
      <xdr:nvSpPr>
        <xdr:cNvPr id="479" name="楕円 478"/>
        <xdr:cNvSpPr/>
      </xdr:nvSpPr>
      <xdr:spPr>
        <a:xfrm>
          <a:off x="104267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80357</xdr:rowOff>
    </xdr:from>
    <xdr:ext cx="534377" cy="259045"/>
    <xdr:sp macro="" textlink="">
      <xdr:nvSpPr>
        <xdr:cNvPr id="480" name="土木費該当値テキスト"/>
        <xdr:cNvSpPr txBox="1"/>
      </xdr:nvSpPr>
      <xdr:spPr>
        <a:xfrm>
          <a:off x="10528300" y="165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41580</xdr:rowOff>
    </xdr:from>
    <xdr:to>
      <xdr:col>50</xdr:col>
      <xdr:colOff>165100</xdr:colOff>
      <xdr:row>97</xdr:row>
      <xdr:rowOff>143180</xdr:rowOff>
    </xdr:to>
    <xdr:sp macro="" textlink="">
      <xdr:nvSpPr>
        <xdr:cNvPr id="481" name="楕円 480"/>
        <xdr:cNvSpPr/>
      </xdr:nvSpPr>
      <xdr:spPr>
        <a:xfrm>
          <a:off x="9588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134307</xdr:rowOff>
    </xdr:from>
    <xdr:ext cx="534377" cy="259045"/>
    <xdr:sp macro="" textlink="">
      <xdr:nvSpPr>
        <xdr:cNvPr id="482" name="テキスト ボックス 481"/>
        <xdr:cNvSpPr txBox="1"/>
      </xdr:nvSpPr>
      <xdr:spPr>
        <a:xfrm>
          <a:off x="9372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113475</xdr:rowOff>
    </xdr:from>
    <xdr:to>
      <xdr:col>46</xdr:col>
      <xdr:colOff>38100</xdr:colOff>
      <xdr:row>97</xdr:row>
      <xdr:rowOff>43625</xdr:rowOff>
    </xdr:to>
    <xdr:sp macro="" textlink="">
      <xdr:nvSpPr>
        <xdr:cNvPr id="483" name="楕円 482"/>
        <xdr:cNvSpPr/>
      </xdr:nvSpPr>
      <xdr:spPr>
        <a:xfrm>
          <a:off x="8699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60152</xdr:rowOff>
    </xdr:from>
    <xdr:ext cx="534377" cy="259045"/>
    <xdr:sp macro="" textlink="">
      <xdr:nvSpPr>
        <xdr:cNvPr id="484" name="テキスト ボックス 483"/>
        <xdr:cNvSpPr txBox="1"/>
      </xdr:nvSpPr>
      <xdr:spPr>
        <a:xfrm>
          <a:off x="8483111" y="163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47828</xdr:rowOff>
    </xdr:from>
    <xdr:to>
      <xdr:col>41</xdr:col>
      <xdr:colOff>101600</xdr:colOff>
      <xdr:row>95</xdr:row>
      <xdr:rowOff>149428</xdr:rowOff>
    </xdr:to>
    <xdr:sp macro="" textlink="">
      <xdr:nvSpPr>
        <xdr:cNvPr id="485" name="楕円 484"/>
        <xdr:cNvSpPr/>
      </xdr:nvSpPr>
      <xdr:spPr>
        <a:xfrm>
          <a:off x="7810500" y="1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165955</xdr:rowOff>
    </xdr:from>
    <xdr:ext cx="534377" cy="259045"/>
    <xdr:sp macro="" textlink="">
      <xdr:nvSpPr>
        <xdr:cNvPr id="486" name="テキスト ボックス 485"/>
        <xdr:cNvSpPr txBox="1"/>
      </xdr:nvSpPr>
      <xdr:spPr>
        <a:xfrm>
          <a:off x="7594111" y="161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9900</xdr:rowOff>
    </xdr:from>
    <xdr:to>
      <xdr:col>36</xdr:col>
      <xdr:colOff>165100</xdr:colOff>
      <xdr:row>95</xdr:row>
      <xdr:rowOff>111500</xdr:rowOff>
    </xdr:to>
    <xdr:sp macro="" textlink="">
      <xdr:nvSpPr>
        <xdr:cNvPr id="487" name="楕円 486"/>
        <xdr:cNvSpPr/>
      </xdr:nvSpPr>
      <xdr:spPr>
        <a:xfrm>
          <a:off x="6921500" y="162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128027</xdr:rowOff>
    </xdr:from>
    <xdr:ext cx="534377" cy="259045"/>
    <xdr:sp macro="" textlink="">
      <xdr:nvSpPr>
        <xdr:cNvPr id="488" name="テキスト ボックス 487"/>
        <xdr:cNvSpPr txBox="1"/>
      </xdr:nvSpPr>
      <xdr:spPr>
        <a:xfrm>
          <a:off x="6705111" y="160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156464</xdr:rowOff>
    </xdr:from>
    <xdr:to>
      <xdr:col>85</xdr:col>
      <xdr:colOff>127000</xdr:colOff>
      <xdr:row>39</xdr:row>
      <xdr:rowOff>75184</xdr:rowOff>
    </xdr:to>
    <xdr:cxnSp macro="">
      <xdr:nvCxnSpPr>
        <xdr:cNvPr id="518" name="直線コネクタ 517"/>
        <xdr:cNvCxnSpPr/>
      </xdr:nvCxnSpPr>
      <xdr:spPr>
        <a:xfrm>
          <a:off x="15481300" y="6671564"/>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156464</xdr:rowOff>
    </xdr:from>
    <xdr:to>
      <xdr:col>81</xdr:col>
      <xdr:colOff>50800</xdr:colOff>
      <xdr:row>39</xdr:row>
      <xdr:rowOff>92964</xdr:rowOff>
    </xdr:to>
    <xdr:cxnSp macro="">
      <xdr:nvCxnSpPr>
        <xdr:cNvPr id="521" name="直線コネクタ 520"/>
        <xdr:cNvCxnSpPr/>
      </xdr:nvCxnSpPr>
      <xdr:spPr>
        <a:xfrm flipV="1">
          <a:off x="14592300" y="6671564"/>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60579</xdr:rowOff>
    </xdr:from>
    <xdr:to>
      <xdr:col>76</xdr:col>
      <xdr:colOff>114300</xdr:colOff>
      <xdr:row>39</xdr:row>
      <xdr:rowOff>92964</xdr:rowOff>
    </xdr:to>
    <xdr:cxnSp macro="">
      <xdr:nvCxnSpPr>
        <xdr:cNvPr id="524" name="直線コネクタ 523"/>
        <xdr:cNvCxnSpPr/>
      </xdr:nvCxnSpPr>
      <xdr:spPr>
        <a:xfrm>
          <a:off x="13703300" y="674712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60579</xdr:rowOff>
    </xdr:from>
    <xdr:to>
      <xdr:col>71</xdr:col>
      <xdr:colOff>177800</xdr:colOff>
      <xdr:row>39</xdr:row>
      <xdr:rowOff>103124</xdr:rowOff>
    </xdr:to>
    <xdr:cxnSp macro="">
      <xdr:nvCxnSpPr>
        <xdr:cNvPr id="527" name="直線コネクタ 526"/>
        <xdr:cNvCxnSpPr/>
      </xdr:nvCxnSpPr>
      <xdr:spPr>
        <a:xfrm flipV="1">
          <a:off x="12814300" y="6747129"/>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24384</xdr:rowOff>
    </xdr:from>
    <xdr:to>
      <xdr:col>85</xdr:col>
      <xdr:colOff>177800</xdr:colOff>
      <xdr:row>39</xdr:row>
      <xdr:rowOff>125984</xdr:rowOff>
    </xdr:to>
    <xdr:sp macro="" textlink="">
      <xdr:nvSpPr>
        <xdr:cNvPr id="537" name="楕円 536"/>
        <xdr:cNvSpPr/>
      </xdr:nvSpPr>
      <xdr:spPr>
        <a:xfrm>
          <a:off x="16268700" y="67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110761</xdr:rowOff>
    </xdr:from>
    <xdr:ext cx="469744" cy="259045"/>
    <xdr:sp macro="" textlink="">
      <xdr:nvSpPr>
        <xdr:cNvPr id="538" name="消防費該当値テキスト"/>
        <xdr:cNvSpPr txBox="1"/>
      </xdr:nvSpPr>
      <xdr:spPr>
        <a:xfrm>
          <a:off x="16370300"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105664</xdr:rowOff>
    </xdr:from>
    <xdr:to>
      <xdr:col>81</xdr:col>
      <xdr:colOff>101600</xdr:colOff>
      <xdr:row>39</xdr:row>
      <xdr:rowOff>35814</xdr:rowOff>
    </xdr:to>
    <xdr:sp macro="" textlink="">
      <xdr:nvSpPr>
        <xdr:cNvPr id="539" name="楕円 538"/>
        <xdr:cNvSpPr/>
      </xdr:nvSpPr>
      <xdr:spPr>
        <a:xfrm>
          <a:off x="15430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26941</xdr:rowOff>
    </xdr:from>
    <xdr:ext cx="469744" cy="259045"/>
    <xdr:sp macro="" textlink="">
      <xdr:nvSpPr>
        <xdr:cNvPr id="540" name="テキスト ボックス 539"/>
        <xdr:cNvSpPr txBox="1"/>
      </xdr:nvSpPr>
      <xdr:spPr>
        <a:xfrm>
          <a:off x="15246428"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42164</xdr:rowOff>
    </xdr:from>
    <xdr:to>
      <xdr:col>76</xdr:col>
      <xdr:colOff>165100</xdr:colOff>
      <xdr:row>39</xdr:row>
      <xdr:rowOff>143764</xdr:rowOff>
    </xdr:to>
    <xdr:sp macro="" textlink="">
      <xdr:nvSpPr>
        <xdr:cNvPr id="541" name="楕円 540"/>
        <xdr:cNvSpPr/>
      </xdr:nvSpPr>
      <xdr:spPr>
        <a:xfrm>
          <a:off x="1454150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134891</xdr:rowOff>
    </xdr:from>
    <xdr:ext cx="469744" cy="259045"/>
    <xdr:sp macro="" textlink="">
      <xdr:nvSpPr>
        <xdr:cNvPr id="542" name="テキスト ボックス 541"/>
        <xdr:cNvSpPr txBox="1"/>
      </xdr:nvSpPr>
      <xdr:spPr>
        <a:xfrm>
          <a:off x="14357428" y="682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9779</xdr:rowOff>
    </xdr:from>
    <xdr:to>
      <xdr:col>72</xdr:col>
      <xdr:colOff>38100</xdr:colOff>
      <xdr:row>39</xdr:row>
      <xdr:rowOff>111379</xdr:rowOff>
    </xdr:to>
    <xdr:sp macro="" textlink="">
      <xdr:nvSpPr>
        <xdr:cNvPr id="543" name="楕円 542"/>
        <xdr:cNvSpPr/>
      </xdr:nvSpPr>
      <xdr:spPr>
        <a:xfrm>
          <a:off x="13652500" y="66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102506</xdr:rowOff>
    </xdr:from>
    <xdr:ext cx="469744" cy="259045"/>
    <xdr:sp macro="" textlink="">
      <xdr:nvSpPr>
        <xdr:cNvPr id="544" name="テキスト ボックス 543"/>
        <xdr:cNvSpPr txBox="1"/>
      </xdr:nvSpPr>
      <xdr:spPr>
        <a:xfrm>
          <a:off x="13468428" y="67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52324</xdr:rowOff>
    </xdr:from>
    <xdr:to>
      <xdr:col>67</xdr:col>
      <xdr:colOff>101600</xdr:colOff>
      <xdr:row>39</xdr:row>
      <xdr:rowOff>153924</xdr:rowOff>
    </xdr:to>
    <xdr:sp macro="" textlink="">
      <xdr:nvSpPr>
        <xdr:cNvPr id="545" name="楕円 544"/>
        <xdr:cNvSpPr/>
      </xdr:nvSpPr>
      <xdr:spPr>
        <a:xfrm>
          <a:off x="12763500" y="67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145051</xdr:rowOff>
    </xdr:from>
    <xdr:ext cx="469744" cy="259045"/>
    <xdr:sp macro="" textlink="">
      <xdr:nvSpPr>
        <xdr:cNvPr id="546" name="テキスト ボックス 545"/>
        <xdr:cNvSpPr txBox="1"/>
      </xdr:nvSpPr>
      <xdr:spPr>
        <a:xfrm>
          <a:off x="12579428" y="68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108633</xdr:rowOff>
    </xdr:from>
    <xdr:to>
      <xdr:col>85</xdr:col>
      <xdr:colOff>127000</xdr:colOff>
      <xdr:row>56</xdr:row>
      <xdr:rowOff>123996</xdr:rowOff>
    </xdr:to>
    <xdr:cxnSp macro="">
      <xdr:nvCxnSpPr>
        <xdr:cNvPr id="574" name="直線コネクタ 573"/>
        <xdr:cNvCxnSpPr/>
      </xdr:nvCxnSpPr>
      <xdr:spPr>
        <a:xfrm flipV="1">
          <a:off x="15481300" y="9709833"/>
          <a:ext cx="838200" cy="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123996</xdr:rowOff>
    </xdr:from>
    <xdr:to>
      <xdr:col>81</xdr:col>
      <xdr:colOff>50800</xdr:colOff>
      <xdr:row>56</xdr:row>
      <xdr:rowOff>155679</xdr:rowOff>
    </xdr:to>
    <xdr:cxnSp macro="">
      <xdr:nvCxnSpPr>
        <xdr:cNvPr id="577" name="直線コネクタ 576"/>
        <xdr:cNvCxnSpPr/>
      </xdr:nvCxnSpPr>
      <xdr:spPr>
        <a:xfrm flipV="1">
          <a:off x="14592300" y="9725196"/>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155679</xdr:rowOff>
    </xdr:from>
    <xdr:to>
      <xdr:col>76</xdr:col>
      <xdr:colOff>114300</xdr:colOff>
      <xdr:row>57</xdr:row>
      <xdr:rowOff>7135</xdr:rowOff>
    </xdr:to>
    <xdr:cxnSp macro="">
      <xdr:nvCxnSpPr>
        <xdr:cNvPr id="580" name="直線コネクタ 579"/>
        <xdr:cNvCxnSpPr/>
      </xdr:nvCxnSpPr>
      <xdr:spPr>
        <a:xfrm flipV="1">
          <a:off x="13703300" y="9756879"/>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2" name="テキスト ボックス 581"/>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15136</xdr:rowOff>
    </xdr:from>
    <xdr:to>
      <xdr:col>71</xdr:col>
      <xdr:colOff>177800</xdr:colOff>
      <xdr:row>57</xdr:row>
      <xdr:rowOff>7135</xdr:rowOff>
    </xdr:to>
    <xdr:cxnSp macro="">
      <xdr:nvCxnSpPr>
        <xdr:cNvPr id="583" name="直線コネクタ 582"/>
        <xdr:cNvCxnSpPr/>
      </xdr:nvCxnSpPr>
      <xdr:spPr>
        <a:xfrm>
          <a:off x="12814300" y="9616336"/>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57833</xdr:rowOff>
    </xdr:from>
    <xdr:to>
      <xdr:col>85</xdr:col>
      <xdr:colOff>177800</xdr:colOff>
      <xdr:row>56</xdr:row>
      <xdr:rowOff>159433</xdr:rowOff>
    </xdr:to>
    <xdr:sp macro="" textlink="">
      <xdr:nvSpPr>
        <xdr:cNvPr id="593" name="楕円 592"/>
        <xdr:cNvSpPr/>
      </xdr:nvSpPr>
      <xdr:spPr>
        <a:xfrm>
          <a:off x="16268700" y="96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36260</xdr:rowOff>
    </xdr:from>
    <xdr:ext cx="534377" cy="259045"/>
    <xdr:sp macro="" textlink="">
      <xdr:nvSpPr>
        <xdr:cNvPr id="594" name="教育費該当値テキスト"/>
        <xdr:cNvSpPr txBox="1"/>
      </xdr:nvSpPr>
      <xdr:spPr>
        <a:xfrm>
          <a:off x="16370300" y="96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73196</xdr:rowOff>
    </xdr:from>
    <xdr:to>
      <xdr:col>81</xdr:col>
      <xdr:colOff>101600</xdr:colOff>
      <xdr:row>57</xdr:row>
      <xdr:rowOff>3346</xdr:rowOff>
    </xdr:to>
    <xdr:sp macro="" textlink="">
      <xdr:nvSpPr>
        <xdr:cNvPr id="595" name="楕円 594"/>
        <xdr:cNvSpPr/>
      </xdr:nvSpPr>
      <xdr:spPr>
        <a:xfrm>
          <a:off x="15430500" y="96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165923</xdr:rowOff>
    </xdr:from>
    <xdr:ext cx="534377" cy="259045"/>
    <xdr:sp macro="" textlink="">
      <xdr:nvSpPr>
        <xdr:cNvPr id="596" name="テキスト ボックス 595"/>
        <xdr:cNvSpPr txBox="1"/>
      </xdr:nvSpPr>
      <xdr:spPr>
        <a:xfrm>
          <a:off x="15214111" y="97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104879</xdr:rowOff>
    </xdr:from>
    <xdr:to>
      <xdr:col>76</xdr:col>
      <xdr:colOff>165100</xdr:colOff>
      <xdr:row>57</xdr:row>
      <xdr:rowOff>35029</xdr:rowOff>
    </xdr:to>
    <xdr:sp macro="" textlink="">
      <xdr:nvSpPr>
        <xdr:cNvPr id="597" name="楕円 596"/>
        <xdr:cNvSpPr/>
      </xdr:nvSpPr>
      <xdr:spPr>
        <a:xfrm>
          <a:off x="14541500" y="970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26156</xdr:rowOff>
    </xdr:from>
    <xdr:ext cx="534377" cy="259045"/>
    <xdr:sp macro="" textlink="">
      <xdr:nvSpPr>
        <xdr:cNvPr id="598" name="テキスト ボックス 597"/>
        <xdr:cNvSpPr txBox="1"/>
      </xdr:nvSpPr>
      <xdr:spPr>
        <a:xfrm>
          <a:off x="14325111" y="97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127785</xdr:rowOff>
    </xdr:from>
    <xdr:to>
      <xdr:col>72</xdr:col>
      <xdr:colOff>38100</xdr:colOff>
      <xdr:row>57</xdr:row>
      <xdr:rowOff>57935</xdr:rowOff>
    </xdr:to>
    <xdr:sp macro="" textlink="">
      <xdr:nvSpPr>
        <xdr:cNvPr id="599" name="楕円 598"/>
        <xdr:cNvSpPr/>
      </xdr:nvSpPr>
      <xdr:spPr>
        <a:xfrm>
          <a:off x="13652500" y="97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49062</xdr:rowOff>
    </xdr:from>
    <xdr:ext cx="534377" cy="259045"/>
    <xdr:sp macro="" textlink="">
      <xdr:nvSpPr>
        <xdr:cNvPr id="600" name="テキスト ボックス 599"/>
        <xdr:cNvSpPr txBox="1"/>
      </xdr:nvSpPr>
      <xdr:spPr>
        <a:xfrm>
          <a:off x="13436111" y="98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135786</xdr:rowOff>
    </xdr:from>
    <xdr:to>
      <xdr:col>67</xdr:col>
      <xdr:colOff>101600</xdr:colOff>
      <xdr:row>56</xdr:row>
      <xdr:rowOff>65936</xdr:rowOff>
    </xdr:to>
    <xdr:sp macro="" textlink="">
      <xdr:nvSpPr>
        <xdr:cNvPr id="601" name="楕円 600"/>
        <xdr:cNvSpPr/>
      </xdr:nvSpPr>
      <xdr:spPr>
        <a:xfrm>
          <a:off x="12763500" y="95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82463</xdr:rowOff>
    </xdr:from>
    <xdr:ext cx="534377" cy="259045"/>
    <xdr:sp macro="" textlink="">
      <xdr:nvSpPr>
        <xdr:cNvPr id="602" name="テキスト ボックス 601"/>
        <xdr:cNvSpPr txBox="1"/>
      </xdr:nvSpPr>
      <xdr:spPr>
        <a:xfrm>
          <a:off x="12547111" y="93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56490</xdr:rowOff>
    </xdr:from>
    <xdr:to>
      <xdr:col>85</xdr:col>
      <xdr:colOff>127000</xdr:colOff>
      <xdr:row>78</xdr:row>
      <xdr:rowOff>139700</xdr:rowOff>
    </xdr:to>
    <xdr:cxnSp macro="">
      <xdr:nvCxnSpPr>
        <xdr:cNvPr id="629" name="直線コネクタ 628"/>
        <xdr:cNvCxnSpPr/>
      </xdr:nvCxnSpPr>
      <xdr:spPr>
        <a:xfrm>
          <a:off x="15481300" y="13429590"/>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94438</xdr:rowOff>
    </xdr:from>
    <xdr:to>
      <xdr:col>81</xdr:col>
      <xdr:colOff>50800</xdr:colOff>
      <xdr:row>78</xdr:row>
      <xdr:rowOff>56490</xdr:rowOff>
    </xdr:to>
    <xdr:cxnSp macro="">
      <xdr:nvCxnSpPr>
        <xdr:cNvPr id="632" name="直線コネクタ 631"/>
        <xdr:cNvCxnSpPr/>
      </xdr:nvCxnSpPr>
      <xdr:spPr>
        <a:xfrm>
          <a:off x="14592300" y="13296088"/>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133621</xdr:rowOff>
    </xdr:from>
    <xdr:ext cx="378565" cy="259045"/>
    <xdr:sp macro="" textlink="">
      <xdr:nvSpPr>
        <xdr:cNvPr id="634" name="テキスト ボックス 633"/>
        <xdr:cNvSpPr txBox="1"/>
      </xdr:nvSpPr>
      <xdr:spPr>
        <a:xfrm>
          <a:off x="15292017" y="13506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94438</xdr:rowOff>
    </xdr:from>
    <xdr:to>
      <xdr:col>76</xdr:col>
      <xdr:colOff>114300</xdr:colOff>
      <xdr:row>77</xdr:row>
      <xdr:rowOff>141529</xdr:rowOff>
    </xdr:to>
    <xdr:cxnSp macro="">
      <xdr:nvCxnSpPr>
        <xdr:cNvPr id="635" name="直線コネクタ 634"/>
        <xdr:cNvCxnSpPr/>
      </xdr:nvCxnSpPr>
      <xdr:spPr>
        <a:xfrm flipV="1">
          <a:off x="13703300" y="13296088"/>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37" name="テキスト ボックス 636"/>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141529</xdr:rowOff>
    </xdr:from>
    <xdr:to>
      <xdr:col>71</xdr:col>
      <xdr:colOff>177800</xdr:colOff>
      <xdr:row>78</xdr:row>
      <xdr:rowOff>49631</xdr:rowOff>
    </xdr:to>
    <xdr:cxnSp macro="">
      <xdr:nvCxnSpPr>
        <xdr:cNvPr id="638" name="直線コネクタ 637"/>
        <xdr:cNvCxnSpPr/>
      </xdr:nvCxnSpPr>
      <xdr:spPr>
        <a:xfrm flipV="1">
          <a:off x="12814300" y="13343179"/>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33495</xdr:rowOff>
    </xdr:from>
    <xdr:ext cx="378565" cy="259045"/>
    <xdr:sp macro="" textlink="">
      <xdr:nvSpPr>
        <xdr:cNvPr id="640" name="テキスト ボックス 639"/>
        <xdr:cNvSpPr txBox="1"/>
      </xdr:nvSpPr>
      <xdr:spPr>
        <a:xfrm>
          <a:off x="13514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5690</xdr:rowOff>
    </xdr:from>
    <xdr:to>
      <xdr:col>81</xdr:col>
      <xdr:colOff>101600</xdr:colOff>
      <xdr:row>78</xdr:row>
      <xdr:rowOff>107290</xdr:rowOff>
    </xdr:to>
    <xdr:sp macro="" textlink="">
      <xdr:nvSpPr>
        <xdr:cNvPr id="650" name="楕円 649"/>
        <xdr:cNvSpPr/>
      </xdr:nvSpPr>
      <xdr:spPr>
        <a:xfrm>
          <a:off x="15430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123817</xdr:rowOff>
    </xdr:from>
    <xdr:ext cx="378565" cy="259045"/>
    <xdr:sp macro="" textlink="">
      <xdr:nvSpPr>
        <xdr:cNvPr id="651" name="テキスト ボックス 650"/>
        <xdr:cNvSpPr txBox="1"/>
      </xdr:nvSpPr>
      <xdr:spPr>
        <a:xfrm>
          <a:off x="15292017" y="1315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43638</xdr:rowOff>
    </xdr:from>
    <xdr:to>
      <xdr:col>76</xdr:col>
      <xdr:colOff>165100</xdr:colOff>
      <xdr:row>77</xdr:row>
      <xdr:rowOff>145238</xdr:rowOff>
    </xdr:to>
    <xdr:sp macro="" textlink="">
      <xdr:nvSpPr>
        <xdr:cNvPr id="652" name="楕円 651"/>
        <xdr:cNvSpPr/>
      </xdr:nvSpPr>
      <xdr:spPr>
        <a:xfrm>
          <a:off x="14541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161765</xdr:rowOff>
    </xdr:from>
    <xdr:ext cx="378565" cy="259045"/>
    <xdr:sp macro="" textlink="">
      <xdr:nvSpPr>
        <xdr:cNvPr id="653" name="テキスト ボックス 652"/>
        <xdr:cNvSpPr txBox="1"/>
      </xdr:nvSpPr>
      <xdr:spPr>
        <a:xfrm>
          <a:off x="14403017" y="1302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90729</xdr:rowOff>
    </xdr:from>
    <xdr:to>
      <xdr:col>72</xdr:col>
      <xdr:colOff>38100</xdr:colOff>
      <xdr:row>78</xdr:row>
      <xdr:rowOff>20879</xdr:rowOff>
    </xdr:to>
    <xdr:sp macro="" textlink="">
      <xdr:nvSpPr>
        <xdr:cNvPr id="654" name="楕円 653"/>
        <xdr:cNvSpPr/>
      </xdr:nvSpPr>
      <xdr:spPr>
        <a:xfrm>
          <a:off x="13652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37406</xdr:rowOff>
    </xdr:from>
    <xdr:ext cx="378565" cy="259045"/>
    <xdr:sp macro="" textlink="">
      <xdr:nvSpPr>
        <xdr:cNvPr id="655" name="テキスト ボックス 654"/>
        <xdr:cNvSpPr txBox="1"/>
      </xdr:nvSpPr>
      <xdr:spPr>
        <a:xfrm>
          <a:off x="13514017" y="130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170281</xdr:rowOff>
    </xdr:from>
    <xdr:to>
      <xdr:col>67</xdr:col>
      <xdr:colOff>101600</xdr:colOff>
      <xdr:row>78</xdr:row>
      <xdr:rowOff>100431</xdr:rowOff>
    </xdr:to>
    <xdr:sp macro="" textlink="">
      <xdr:nvSpPr>
        <xdr:cNvPr id="656" name="楕円 655"/>
        <xdr:cNvSpPr/>
      </xdr:nvSpPr>
      <xdr:spPr>
        <a:xfrm>
          <a:off x="12763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91558</xdr:rowOff>
    </xdr:from>
    <xdr:ext cx="378565" cy="259045"/>
    <xdr:sp macro="" textlink="">
      <xdr:nvSpPr>
        <xdr:cNvPr id="657" name="テキスト ボックス 656"/>
        <xdr:cNvSpPr txBox="1"/>
      </xdr:nvSpPr>
      <xdr:spPr>
        <a:xfrm>
          <a:off x="12625017" y="1346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58623</xdr:rowOff>
    </xdr:from>
    <xdr:to>
      <xdr:col>85</xdr:col>
      <xdr:colOff>127000</xdr:colOff>
      <xdr:row>97</xdr:row>
      <xdr:rowOff>59689</xdr:rowOff>
    </xdr:to>
    <xdr:cxnSp macro="">
      <xdr:nvCxnSpPr>
        <xdr:cNvPr id="686" name="直線コネクタ 685"/>
        <xdr:cNvCxnSpPr/>
      </xdr:nvCxnSpPr>
      <xdr:spPr>
        <a:xfrm flipV="1">
          <a:off x="15481300" y="16689273"/>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7"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59689</xdr:rowOff>
    </xdr:from>
    <xdr:to>
      <xdr:col>81</xdr:col>
      <xdr:colOff>50800</xdr:colOff>
      <xdr:row>97</xdr:row>
      <xdr:rowOff>70396</xdr:rowOff>
    </xdr:to>
    <xdr:cxnSp macro="">
      <xdr:nvCxnSpPr>
        <xdr:cNvPr id="689" name="直線コネクタ 688"/>
        <xdr:cNvCxnSpPr/>
      </xdr:nvCxnSpPr>
      <xdr:spPr>
        <a:xfrm flipV="1">
          <a:off x="14592300" y="16690339"/>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1" name="テキスト ボックス 690"/>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60871</xdr:rowOff>
    </xdr:from>
    <xdr:to>
      <xdr:col>76</xdr:col>
      <xdr:colOff>114300</xdr:colOff>
      <xdr:row>97</xdr:row>
      <xdr:rowOff>70396</xdr:rowOff>
    </xdr:to>
    <xdr:cxnSp macro="">
      <xdr:nvCxnSpPr>
        <xdr:cNvPr id="692" name="直線コネクタ 691"/>
        <xdr:cNvCxnSpPr/>
      </xdr:nvCxnSpPr>
      <xdr:spPr>
        <a:xfrm>
          <a:off x="13703300" y="166915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50203</xdr:rowOff>
    </xdr:from>
    <xdr:to>
      <xdr:col>71</xdr:col>
      <xdr:colOff>177800</xdr:colOff>
      <xdr:row>97</xdr:row>
      <xdr:rowOff>60871</xdr:rowOff>
    </xdr:to>
    <xdr:cxnSp macro="">
      <xdr:nvCxnSpPr>
        <xdr:cNvPr id="695" name="直線コネクタ 694"/>
        <xdr:cNvCxnSpPr/>
      </xdr:nvCxnSpPr>
      <xdr:spPr>
        <a:xfrm>
          <a:off x="12814300" y="16680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7823</xdr:rowOff>
    </xdr:from>
    <xdr:to>
      <xdr:col>85</xdr:col>
      <xdr:colOff>177800</xdr:colOff>
      <xdr:row>97</xdr:row>
      <xdr:rowOff>109423</xdr:rowOff>
    </xdr:to>
    <xdr:sp macro="" textlink="">
      <xdr:nvSpPr>
        <xdr:cNvPr id="705" name="楕円 704"/>
        <xdr:cNvSpPr/>
      </xdr:nvSpPr>
      <xdr:spPr>
        <a:xfrm>
          <a:off x="16268700" y="166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94200</xdr:rowOff>
    </xdr:from>
    <xdr:ext cx="534377" cy="259045"/>
    <xdr:sp macro="" textlink="">
      <xdr:nvSpPr>
        <xdr:cNvPr id="706" name="公債費該当値テキスト"/>
        <xdr:cNvSpPr txBox="1"/>
      </xdr:nvSpPr>
      <xdr:spPr>
        <a:xfrm>
          <a:off x="16370300" y="165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8889</xdr:rowOff>
    </xdr:from>
    <xdr:to>
      <xdr:col>81</xdr:col>
      <xdr:colOff>101600</xdr:colOff>
      <xdr:row>97</xdr:row>
      <xdr:rowOff>110489</xdr:rowOff>
    </xdr:to>
    <xdr:sp macro="" textlink="">
      <xdr:nvSpPr>
        <xdr:cNvPr id="707" name="楕円 706"/>
        <xdr:cNvSpPr/>
      </xdr:nvSpPr>
      <xdr:spPr>
        <a:xfrm>
          <a:off x="15430500" y="166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101616</xdr:rowOff>
    </xdr:from>
    <xdr:ext cx="534377" cy="259045"/>
    <xdr:sp macro="" textlink="">
      <xdr:nvSpPr>
        <xdr:cNvPr id="708" name="テキスト ボックス 707"/>
        <xdr:cNvSpPr txBox="1"/>
      </xdr:nvSpPr>
      <xdr:spPr>
        <a:xfrm>
          <a:off x="15214111" y="167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19596</xdr:rowOff>
    </xdr:from>
    <xdr:to>
      <xdr:col>76</xdr:col>
      <xdr:colOff>165100</xdr:colOff>
      <xdr:row>97</xdr:row>
      <xdr:rowOff>121196</xdr:rowOff>
    </xdr:to>
    <xdr:sp macro="" textlink="">
      <xdr:nvSpPr>
        <xdr:cNvPr id="709" name="楕円 708"/>
        <xdr:cNvSpPr/>
      </xdr:nvSpPr>
      <xdr:spPr>
        <a:xfrm>
          <a:off x="14541500" y="166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112323</xdr:rowOff>
    </xdr:from>
    <xdr:ext cx="534377" cy="259045"/>
    <xdr:sp macro="" textlink="">
      <xdr:nvSpPr>
        <xdr:cNvPr id="710" name="テキスト ボックス 709"/>
        <xdr:cNvSpPr txBox="1"/>
      </xdr:nvSpPr>
      <xdr:spPr>
        <a:xfrm>
          <a:off x="14325111" y="167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10071</xdr:rowOff>
    </xdr:from>
    <xdr:to>
      <xdr:col>72</xdr:col>
      <xdr:colOff>38100</xdr:colOff>
      <xdr:row>97</xdr:row>
      <xdr:rowOff>111671</xdr:rowOff>
    </xdr:to>
    <xdr:sp macro="" textlink="">
      <xdr:nvSpPr>
        <xdr:cNvPr id="711" name="楕円 710"/>
        <xdr:cNvSpPr/>
      </xdr:nvSpPr>
      <xdr:spPr>
        <a:xfrm>
          <a:off x="13652500" y="166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102798</xdr:rowOff>
    </xdr:from>
    <xdr:ext cx="534377" cy="259045"/>
    <xdr:sp macro="" textlink="">
      <xdr:nvSpPr>
        <xdr:cNvPr id="712" name="テキスト ボックス 711"/>
        <xdr:cNvSpPr txBox="1"/>
      </xdr:nvSpPr>
      <xdr:spPr>
        <a:xfrm>
          <a:off x="13436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170853</xdr:rowOff>
    </xdr:from>
    <xdr:to>
      <xdr:col>67</xdr:col>
      <xdr:colOff>101600</xdr:colOff>
      <xdr:row>97</xdr:row>
      <xdr:rowOff>101003</xdr:rowOff>
    </xdr:to>
    <xdr:sp macro="" textlink="">
      <xdr:nvSpPr>
        <xdr:cNvPr id="713" name="楕円 712"/>
        <xdr:cNvSpPr/>
      </xdr:nvSpPr>
      <xdr:spPr>
        <a:xfrm>
          <a:off x="12763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92130</xdr:rowOff>
    </xdr:from>
    <xdr:ext cx="534377" cy="259045"/>
    <xdr:sp macro="" textlink="">
      <xdr:nvSpPr>
        <xdr:cNvPr id="714" name="テキスト ボックス 713"/>
        <xdr:cNvSpPr txBox="1"/>
      </xdr:nvSpPr>
      <xdr:spPr>
        <a:xfrm>
          <a:off x="12547111" y="167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継続路線であった都市計画道路の整備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概ね完了したこと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減額傾向になっている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総持寺駅関連事業や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茨木駅エスカレータ関連事業の最終年度であったため、前年度に比べて増額となっている。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公債費については、後年度への財政負担を考慮し、市債発行に抑制に努めてきたことが類似団体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よりも低くなっている要因である。民生費については類似団体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より高くなっているが、私立保育所の建設補助等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障害者（児）福祉施策を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積極的に取り組んでいることなどが要因である。その他の費目が全般的に類似団体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よりも低くなっていることについては、予算編成においてメリハリある「ビルド＆スクラップ」に取り組んでおり、経費の効率化が図られていることなどが要因である。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実質収支については、毎年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億円程度の黒字を維持している。また、決算剰余金の半分を着実に財政調整基金に積み立て、不測の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に備え基金残高の充実に努めている。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昨年度に引き続き、全会計において黒字となったため、連結実質赤字は生じていない。今後も全ての会計において健全性を保てるよう努めていく。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88073697</v>
      </c>
      <c r="BO4" s="372"/>
      <c r="BP4" s="372"/>
      <c r="BQ4" s="372"/>
      <c r="BR4" s="372"/>
      <c r="BS4" s="372"/>
      <c r="BT4" s="372"/>
      <c r="BU4" s="373"/>
      <c r="BV4" s="371">
        <v>85966859</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1.8</v>
      </c>
      <c r="CU4" s="378"/>
      <c r="CV4" s="378"/>
      <c r="CW4" s="378"/>
      <c r="CX4" s="378"/>
      <c r="CY4" s="378"/>
      <c r="CZ4" s="378"/>
      <c r="DA4" s="379"/>
      <c r="DB4" s="377">
        <v>1.8</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86417051</v>
      </c>
      <c r="BO5" s="409"/>
      <c r="BP5" s="409"/>
      <c r="BQ5" s="409"/>
      <c r="BR5" s="409"/>
      <c r="BS5" s="409"/>
      <c r="BT5" s="409"/>
      <c r="BU5" s="410"/>
      <c r="BV5" s="408">
        <v>83623245</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93.8</v>
      </c>
      <c r="CU5" s="406"/>
      <c r="CV5" s="406"/>
      <c r="CW5" s="406"/>
      <c r="CX5" s="406"/>
      <c r="CY5" s="406"/>
      <c r="CZ5" s="406"/>
      <c r="DA5" s="407"/>
      <c r="DB5" s="405">
        <v>92</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1656646</v>
      </c>
      <c r="BO6" s="409"/>
      <c r="BP6" s="409"/>
      <c r="BQ6" s="409"/>
      <c r="BR6" s="409"/>
      <c r="BS6" s="409"/>
      <c r="BT6" s="409"/>
      <c r="BU6" s="410"/>
      <c r="BV6" s="408">
        <v>2343614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94.7</v>
      </c>
      <c r="CU6" s="446"/>
      <c r="CV6" s="446"/>
      <c r="CW6" s="446"/>
      <c r="CX6" s="446"/>
      <c r="CY6" s="446"/>
      <c r="CZ6" s="446"/>
      <c r="DA6" s="447"/>
      <c r="DB6" s="445">
        <v>92.9</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718063</v>
      </c>
      <c r="BO7" s="409"/>
      <c r="BP7" s="409"/>
      <c r="BQ7" s="409"/>
      <c r="BR7" s="409"/>
      <c r="BS7" s="409"/>
      <c r="BT7" s="409"/>
      <c r="BU7" s="410"/>
      <c r="BV7" s="408">
        <v>1434980</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51116279</v>
      </c>
      <c r="CU7" s="409"/>
      <c r="CV7" s="409"/>
      <c r="CW7" s="409"/>
      <c r="CX7" s="409"/>
      <c r="CY7" s="409"/>
      <c r="CZ7" s="409"/>
      <c r="DA7" s="410"/>
      <c r="DB7" s="408">
        <v>50543174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938583</v>
      </c>
      <c r="BO8" s="409"/>
      <c r="BP8" s="409"/>
      <c r="BQ8" s="409"/>
      <c r="BR8" s="409"/>
      <c r="BS8" s="409"/>
      <c r="BT8" s="409"/>
      <c r="BU8" s="410"/>
      <c r="BV8" s="408">
        <v>908634</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0.97</v>
      </c>
      <c r="CU8" s="449"/>
      <c r="CV8" s="449"/>
      <c r="CW8" s="449"/>
      <c r="CX8" s="449"/>
      <c r="CY8" s="449"/>
      <c r="CZ8" s="449"/>
      <c r="DA8" s="450"/>
      <c r="DB8" s="448">
        <v>0.96</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280033</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29949</v>
      </c>
      <c r="BO9" s="409"/>
      <c r="BP9" s="409"/>
      <c r="BQ9" s="409"/>
      <c r="BR9" s="409"/>
      <c r="BS9" s="409"/>
      <c r="BT9" s="409"/>
      <c r="BU9" s="410"/>
      <c r="BV9" s="408">
        <v>-3871</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8.5</v>
      </c>
      <c r="CU9" s="406"/>
      <c r="CV9" s="406"/>
      <c r="CW9" s="406"/>
      <c r="CX9" s="406"/>
      <c r="CY9" s="406"/>
      <c r="CZ9" s="406"/>
      <c r="DA9" s="407"/>
      <c r="DB9" s="405">
        <v>8.6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274822</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460</v>
      </c>
      <c r="BO10" s="409"/>
      <c r="BP10" s="409"/>
      <c r="BQ10" s="409"/>
      <c r="BR10" s="409"/>
      <c r="BS10" s="409"/>
      <c r="BT10" s="409"/>
      <c r="BU10" s="410"/>
      <c r="BV10" s="408">
        <v>430</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121</v>
      </c>
      <c r="AV11" s="441"/>
      <c r="AW11" s="441"/>
      <c r="AX11" s="441"/>
      <c r="AY11" s="442" t="s">
        <v>122</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123</v>
      </c>
      <c r="CE11" s="412"/>
      <c r="CF11" s="412"/>
      <c r="CG11" s="412"/>
      <c r="CH11" s="412"/>
      <c r="CI11" s="412"/>
      <c r="CJ11" s="412"/>
      <c r="CK11" s="412"/>
      <c r="CL11" s="412"/>
      <c r="CM11" s="412"/>
      <c r="CN11" s="412"/>
      <c r="CO11" s="412"/>
      <c r="CP11" s="412"/>
      <c r="CQ11" s="412"/>
      <c r="CR11" s="412"/>
      <c r="CS11" s="413"/>
      <c r="CT11" s="448" t="s">
        <v>124</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281675</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88</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278534</v>
      </c>
      <c r="S13" s="490"/>
      <c r="T13" s="490"/>
      <c r="U13" s="490"/>
      <c r="V13" s="491"/>
      <c r="W13" s="424" t="s">
        <v>134</v>
      </c>
      <c r="X13" s="425"/>
      <c r="Y13" s="425"/>
      <c r="Z13" s="425"/>
      <c r="AA13" s="425"/>
      <c r="AB13" s="415"/>
      <c r="AC13" s="459">
        <v>736</v>
      </c>
      <c r="AD13" s="460"/>
      <c r="AE13" s="460"/>
      <c r="AF13" s="460"/>
      <c r="AG13" s="499"/>
      <c r="AH13" s="459">
        <v>808</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30409</v>
      </c>
      <c r="BO13" s="409"/>
      <c r="BP13" s="409"/>
      <c r="BQ13" s="409"/>
      <c r="BR13" s="409"/>
      <c r="BS13" s="409"/>
      <c r="BT13" s="409"/>
      <c r="BU13" s="410"/>
      <c r="BV13" s="408">
        <v>-3441</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-3.5</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280601</v>
      </c>
      <c r="S14" s="490"/>
      <c r="T14" s="490"/>
      <c r="U14" s="490"/>
      <c r="V14" s="491"/>
      <c r="W14" s="398"/>
      <c r="X14" s="399"/>
      <c r="Y14" s="399"/>
      <c r="Z14" s="399"/>
      <c r="AA14" s="399"/>
      <c r="AB14" s="388"/>
      <c r="AC14" s="492">
        <v>0.6</v>
      </c>
      <c r="AD14" s="493"/>
      <c r="AE14" s="493"/>
      <c r="AF14" s="493"/>
      <c r="AG14" s="494"/>
      <c r="AH14" s="492">
        <v>0.7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132</v>
      </c>
      <c r="CU14" s="504"/>
      <c r="CV14" s="504"/>
      <c r="CW14" s="504"/>
      <c r="CX14" s="504"/>
      <c r="CY14" s="504"/>
      <c r="CZ14" s="504"/>
      <c r="DA14" s="505"/>
      <c r="DB14" s="503" t="s">
        <v>132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277680</v>
      </c>
      <c r="S15" s="490"/>
      <c r="T15" s="490"/>
      <c r="U15" s="490"/>
      <c r="V15" s="491"/>
      <c r="W15" s="424" t="s">
        <v>141</v>
      </c>
      <c r="X15" s="425"/>
      <c r="Y15" s="425"/>
      <c r="Z15" s="425"/>
      <c r="AA15" s="425"/>
      <c r="AB15" s="415"/>
      <c r="AC15" s="459">
        <v>27454</v>
      </c>
      <c r="AD15" s="460"/>
      <c r="AE15" s="460"/>
      <c r="AF15" s="460"/>
      <c r="AG15" s="499"/>
      <c r="AH15" s="459">
        <v>26418</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36949457</v>
      </c>
      <c r="BO15" s="372"/>
      <c r="BP15" s="372"/>
      <c r="BQ15" s="372"/>
      <c r="BR15" s="372"/>
      <c r="BS15" s="372"/>
      <c r="BT15" s="372"/>
      <c r="BU15" s="373"/>
      <c r="BV15" s="371">
        <v>36585298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22.8</v>
      </c>
      <c r="AD16" s="493"/>
      <c r="AE16" s="493"/>
      <c r="AF16" s="493"/>
      <c r="AG16" s="494"/>
      <c r="AH16" s="492">
        <v>22.7</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38185869</v>
      </c>
      <c r="BO16" s="409"/>
      <c r="BP16" s="409"/>
      <c r="BQ16" s="409"/>
      <c r="BR16" s="409"/>
      <c r="BS16" s="409"/>
      <c r="BT16" s="409"/>
      <c r="BU16" s="410"/>
      <c r="BV16" s="408">
        <v>37879187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91996</v>
      </c>
      <c r="AD17" s="460"/>
      <c r="AE17" s="460"/>
      <c r="AF17" s="460"/>
      <c r="AG17" s="499"/>
      <c r="AH17" s="459">
        <v>89210</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47683653</v>
      </c>
      <c r="BO17" s="409"/>
      <c r="BP17" s="409"/>
      <c r="BQ17" s="409"/>
      <c r="BR17" s="409"/>
      <c r="BS17" s="409"/>
      <c r="BT17" s="409"/>
      <c r="BU17" s="410"/>
      <c r="BV17" s="408">
        <v>47216943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76.489999999999995</v>
      </c>
      <c r="M18" s="521"/>
      <c r="N18" s="521"/>
      <c r="O18" s="521"/>
      <c r="P18" s="521"/>
      <c r="Q18" s="521"/>
      <c r="R18" s="522"/>
      <c r="S18" s="522"/>
      <c r="T18" s="522"/>
      <c r="U18" s="522"/>
      <c r="V18" s="523"/>
      <c r="W18" s="426"/>
      <c r="X18" s="427"/>
      <c r="Y18" s="427"/>
      <c r="Z18" s="427"/>
      <c r="AA18" s="427"/>
      <c r="AB18" s="418"/>
      <c r="AC18" s="524">
        <v>76.5</v>
      </c>
      <c r="AD18" s="525"/>
      <c r="AE18" s="525"/>
      <c r="AF18" s="525"/>
      <c r="AG18" s="526"/>
      <c r="AH18" s="524">
        <v>76.599999999999994</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48136494</v>
      </c>
      <c r="BO18" s="409"/>
      <c r="BP18" s="409"/>
      <c r="BQ18" s="409"/>
      <c r="BR18" s="409"/>
      <c r="BS18" s="409"/>
      <c r="BT18" s="409"/>
      <c r="BU18" s="410"/>
      <c r="BV18" s="408">
        <v>46317310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3661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57032935</v>
      </c>
      <c r="BO19" s="409"/>
      <c r="BP19" s="409"/>
      <c r="BQ19" s="409"/>
      <c r="BR19" s="409"/>
      <c r="BS19" s="409"/>
      <c r="BT19" s="409"/>
      <c r="BU19" s="410"/>
      <c r="BV19" s="408">
        <v>56249806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116683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53655240</v>
      </c>
      <c r="BO23" s="409"/>
      <c r="BP23" s="409"/>
      <c r="BQ23" s="409"/>
      <c r="BR23" s="409"/>
      <c r="BS23" s="409"/>
      <c r="BT23" s="409"/>
      <c r="BU23" s="410"/>
      <c r="BV23" s="408">
        <v>56423690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10570</v>
      </c>
      <c r="R24" s="460"/>
      <c r="S24" s="460"/>
      <c r="T24" s="460"/>
      <c r="U24" s="460"/>
      <c r="V24" s="499"/>
      <c r="W24" s="558"/>
      <c r="X24" s="546"/>
      <c r="Y24" s="547"/>
      <c r="Z24" s="458" t="s">
        <v>165</v>
      </c>
      <c r="AA24" s="438"/>
      <c r="AB24" s="438"/>
      <c r="AC24" s="438"/>
      <c r="AD24" s="438"/>
      <c r="AE24" s="438"/>
      <c r="AF24" s="438"/>
      <c r="AG24" s="439"/>
      <c r="AH24" s="459">
        <v>1448</v>
      </c>
      <c r="AI24" s="460"/>
      <c r="AJ24" s="460"/>
      <c r="AK24" s="460"/>
      <c r="AL24" s="499"/>
      <c r="AM24" s="459">
        <v>4422192</v>
      </c>
      <c r="AN24" s="460"/>
      <c r="AO24" s="460"/>
      <c r="AP24" s="460"/>
      <c r="AQ24" s="460"/>
      <c r="AR24" s="499"/>
      <c r="AS24" s="459">
        <v>3054</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48283360</v>
      </c>
      <c r="BO24" s="409"/>
      <c r="BP24" s="409"/>
      <c r="BQ24" s="409"/>
      <c r="BR24" s="409"/>
      <c r="BS24" s="409"/>
      <c r="BT24" s="409"/>
      <c r="BU24" s="410"/>
      <c r="BV24" s="408">
        <v>50745261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2</v>
      </c>
      <c r="M25" s="460"/>
      <c r="N25" s="460"/>
      <c r="O25" s="460"/>
      <c r="P25" s="499"/>
      <c r="Q25" s="459">
        <v>9230</v>
      </c>
      <c r="R25" s="460"/>
      <c r="S25" s="460"/>
      <c r="T25" s="460"/>
      <c r="U25" s="460"/>
      <c r="V25" s="499"/>
      <c r="W25" s="558"/>
      <c r="X25" s="546"/>
      <c r="Y25" s="547"/>
      <c r="Z25" s="458" t="s">
        <v>168</v>
      </c>
      <c r="AA25" s="438"/>
      <c r="AB25" s="438"/>
      <c r="AC25" s="438"/>
      <c r="AD25" s="438"/>
      <c r="AE25" s="438"/>
      <c r="AF25" s="438"/>
      <c r="AG25" s="439"/>
      <c r="AH25" s="459">
        <v>259</v>
      </c>
      <c r="AI25" s="460"/>
      <c r="AJ25" s="460"/>
      <c r="AK25" s="460"/>
      <c r="AL25" s="499"/>
      <c r="AM25" s="459">
        <v>790727</v>
      </c>
      <c r="AN25" s="460"/>
      <c r="AO25" s="460"/>
      <c r="AP25" s="460"/>
      <c r="AQ25" s="460"/>
      <c r="AR25" s="499"/>
      <c r="AS25" s="459">
        <v>3053</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6361953</v>
      </c>
      <c r="BO25" s="372"/>
      <c r="BP25" s="372"/>
      <c r="BQ25" s="372"/>
      <c r="BR25" s="372"/>
      <c r="BS25" s="372"/>
      <c r="BT25" s="372"/>
      <c r="BU25" s="373"/>
      <c r="BV25" s="371">
        <v>7277997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8180</v>
      </c>
      <c r="R26" s="460"/>
      <c r="S26" s="460"/>
      <c r="T26" s="460"/>
      <c r="U26" s="460"/>
      <c r="V26" s="499"/>
      <c r="W26" s="558"/>
      <c r="X26" s="546"/>
      <c r="Y26" s="547"/>
      <c r="Z26" s="458" t="s">
        <v>171</v>
      </c>
      <c r="AA26" s="568"/>
      <c r="AB26" s="568"/>
      <c r="AC26" s="568"/>
      <c r="AD26" s="568"/>
      <c r="AE26" s="568"/>
      <c r="AF26" s="568"/>
      <c r="AG26" s="569"/>
      <c r="AH26" s="459">
        <v>205</v>
      </c>
      <c r="AI26" s="460"/>
      <c r="AJ26" s="460"/>
      <c r="AK26" s="460"/>
      <c r="AL26" s="499"/>
      <c r="AM26" s="459">
        <v>646160</v>
      </c>
      <c r="AN26" s="460"/>
      <c r="AO26" s="460"/>
      <c r="AP26" s="460"/>
      <c r="AQ26" s="460"/>
      <c r="AR26" s="499"/>
      <c r="AS26" s="459">
        <v>3152</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103649</v>
      </c>
      <c r="BO26" s="409"/>
      <c r="BP26" s="409"/>
      <c r="BQ26" s="409"/>
      <c r="BR26" s="409"/>
      <c r="BS26" s="409"/>
      <c r="BT26" s="409"/>
      <c r="BU26" s="410"/>
      <c r="BV26" s="408">
        <v>43241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7580</v>
      </c>
      <c r="R27" s="460"/>
      <c r="S27" s="460"/>
      <c r="T27" s="460"/>
      <c r="U27" s="460"/>
      <c r="V27" s="499"/>
      <c r="W27" s="558"/>
      <c r="X27" s="546"/>
      <c r="Y27" s="547"/>
      <c r="Z27" s="458" t="s">
        <v>174</v>
      </c>
      <c r="AA27" s="438"/>
      <c r="AB27" s="438"/>
      <c r="AC27" s="438"/>
      <c r="AD27" s="438"/>
      <c r="AE27" s="438"/>
      <c r="AF27" s="438"/>
      <c r="AG27" s="439"/>
      <c r="AH27" s="459">
        <v>82</v>
      </c>
      <c r="AI27" s="460"/>
      <c r="AJ27" s="460"/>
      <c r="AK27" s="460"/>
      <c r="AL27" s="499"/>
      <c r="AM27" s="459">
        <v>241568</v>
      </c>
      <c r="AN27" s="460"/>
      <c r="AO27" s="460"/>
      <c r="AP27" s="460"/>
      <c r="AQ27" s="460"/>
      <c r="AR27" s="499"/>
      <c r="AS27" s="459">
        <v>2946</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708671</v>
      </c>
      <c r="BO27" s="582"/>
      <c r="BP27" s="582"/>
      <c r="BQ27" s="582"/>
      <c r="BR27" s="582"/>
      <c r="BS27" s="582"/>
      <c r="BT27" s="582"/>
      <c r="BU27" s="583"/>
      <c r="BV27" s="581">
        <v>708671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7080</v>
      </c>
      <c r="R28" s="460"/>
      <c r="S28" s="460"/>
      <c r="T28" s="460"/>
      <c r="U28" s="460"/>
      <c r="V28" s="499"/>
      <c r="W28" s="558"/>
      <c r="X28" s="546"/>
      <c r="Y28" s="547"/>
      <c r="Z28" s="458" t="s">
        <v>177</v>
      </c>
      <c r="AA28" s="438"/>
      <c r="AB28" s="438"/>
      <c r="AC28" s="438"/>
      <c r="AD28" s="438"/>
      <c r="AE28" s="438"/>
      <c r="AF28" s="438"/>
      <c r="AG28" s="439"/>
      <c r="AH28" s="459" t="s">
        <v>178</v>
      </c>
      <c r="AI28" s="460"/>
      <c r="AJ28" s="460"/>
      <c r="AK28" s="460"/>
      <c r="AL28" s="499"/>
      <c r="AM28" s="459" t="s">
        <v>178</v>
      </c>
      <c r="AN28" s="460"/>
      <c r="AO28" s="460"/>
      <c r="AP28" s="460"/>
      <c r="AQ28" s="460"/>
      <c r="AR28" s="499"/>
      <c r="AS28" s="459" t="s">
        <v>178</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8127110</v>
      </c>
      <c r="BO28" s="372"/>
      <c r="BP28" s="372"/>
      <c r="BQ28" s="372"/>
      <c r="BR28" s="372"/>
      <c r="BS28" s="372"/>
      <c r="BT28" s="372"/>
      <c r="BU28" s="373"/>
      <c r="BV28" s="371">
        <v>7671650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28</v>
      </c>
      <c r="M29" s="460"/>
      <c r="N29" s="460"/>
      <c r="O29" s="460"/>
      <c r="P29" s="499"/>
      <c r="Q29" s="459">
        <v>6640</v>
      </c>
      <c r="R29" s="460"/>
      <c r="S29" s="460"/>
      <c r="T29" s="460"/>
      <c r="U29" s="460"/>
      <c r="V29" s="499"/>
      <c r="W29" s="559"/>
      <c r="X29" s="560"/>
      <c r="Y29" s="561"/>
      <c r="Z29" s="458" t="s">
        <v>181</v>
      </c>
      <c r="AA29" s="438"/>
      <c r="AB29" s="438"/>
      <c r="AC29" s="438"/>
      <c r="AD29" s="438"/>
      <c r="AE29" s="438"/>
      <c r="AF29" s="438"/>
      <c r="AG29" s="439"/>
      <c r="AH29" s="459">
        <v>1530</v>
      </c>
      <c r="AI29" s="460"/>
      <c r="AJ29" s="460"/>
      <c r="AK29" s="460"/>
      <c r="AL29" s="499"/>
      <c r="AM29" s="459">
        <v>4663760</v>
      </c>
      <c r="AN29" s="460"/>
      <c r="AO29" s="460"/>
      <c r="AP29" s="460"/>
      <c r="AQ29" s="460"/>
      <c r="AR29" s="499"/>
      <c r="AS29" s="459">
        <v>3048</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t="s">
        <v>178</v>
      </c>
      <c r="BO29" s="409"/>
      <c r="BP29" s="409"/>
      <c r="BQ29" s="409"/>
      <c r="BR29" s="409"/>
      <c r="BS29" s="409"/>
      <c r="BT29" s="409"/>
      <c r="BU29" s="410"/>
      <c r="BV29" s="408" t="s">
        <v>178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98.7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13297861</v>
      </c>
      <c r="BO30" s="582"/>
      <c r="BP30" s="582"/>
      <c r="BQ30" s="582"/>
      <c r="BR30" s="582"/>
      <c r="BS30" s="582"/>
      <c r="BT30" s="582"/>
      <c r="BU30" s="583"/>
      <c r="BV30" s="581">
        <v>12409111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192</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大阪府都市競艇企業団（モーターボート競走事業会計）</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茨木市土地開発公社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IF('各会計、関係団体の財政状況及び健全化判断比率'!B32="","",'各会計、関係団体の財政状況及び健全化判断比率'!B32)</f>
        <v>下水道等事業会計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淀川右岸水防事務組合</v>
      </c>
      <c r="BZ35" s="595"/>
      <c r="CA35" s="595"/>
      <c r="CB35" s="595"/>
      <c r="CC35" s="595"/>
      <c r="CD35" s="595"/>
      <c r="CE35" s="595"/>
      <c r="CF35" s="595"/>
      <c r="CG35" s="595"/>
      <c r="CH35" s="595"/>
      <c r="CI35" s="595"/>
      <c r="CJ35" s="595"/>
      <c r="CK35" s="595"/>
      <c r="CL35" s="595"/>
      <c r="CM35" s="595"/>
      <c r="CN35" s="193"/>
      <c r="CO35" s="594">
        <f t="shared" ref="CO35:CO43" si="3">IF(CQ35="","",CO34+1)</f>
        <v>14</v>
      </c>
      <c r="CP35" s="594"/>
      <c r="CQ35" s="595" t="str">
        <f>IF('各会計、関係団体の財政状況及び健全化判断比率'!BS8="","",'各会計、関係団体の財政状況及び健全化判断比率'!BS8)</f>
        <v>茨木市保健医療センター</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大阪府後期高齢者医療広域連合（一般会計）</v>
      </c>
      <c r="BZ36" s="595"/>
      <c r="CA36" s="595"/>
      <c r="CB36" s="595"/>
      <c r="CC36" s="595"/>
      <c r="CD36" s="595"/>
      <c r="CE36" s="595"/>
      <c r="CF36" s="595"/>
      <c r="CG36" s="595"/>
      <c r="CH36" s="595"/>
      <c r="CI36" s="595"/>
      <c r="CJ36" s="595"/>
      <c r="CK36" s="595"/>
      <c r="CL36" s="595"/>
      <c r="CM36" s="595"/>
      <c r="CN36" s="193"/>
      <c r="CO36" s="594">
        <f t="shared" si="3"/>
        <v>15</v>
      </c>
      <c r="CP36" s="594"/>
      <c r="CQ36" s="595" t="str">
        <f>IF('各会計、関係団体の財政状況及び健全化判断比率'!BS9="","",'各会計、関係団体の財政状況及び健全化判断比率'!BS9)</f>
        <v>茨木市文化振興財団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大阪府後期高齢者医療広域連合（後期高齢者医療特別会計）</v>
      </c>
      <c r="BZ37" s="595"/>
      <c r="CA37" s="595"/>
      <c r="CB37" s="595"/>
      <c r="CC37" s="595"/>
      <c r="CD37" s="595"/>
      <c r="CE37" s="595"/>
      <c r="CF37" s="595"/>
      <c r="CG37" s="595"/>
      <c r="CH37" s="595"/>
      <c r="CI37" s="595"/>
      <c r="CJ37" s="595"/>
      <c r="CK37" s="595"/>
      <c r="CL37" s="595"/>
      <c r="CM37" s="595"/>
      <c r="CN37" s="193"/>
      <c r="CO37" s="594">
        <f t="shared" si="3"/>
        <v>16</v>
      </c>
      <c r="CP37" s="594"/>
      <c r="CQ37" s="595" t="str">
        <f>IF('各会計、関係団体の財政状況及び健全化判断比率'!BS10="","",'各会計、関係団体の財政状況及び健全化判断比率'!BS10)</f>
        <v>茨木市観光協会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大阪広域水道企業団（水道事業会計）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大阪広域水道企業団（工業用水道事業会計）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A69DrNZKhdtnhVrkYSLG3hs/A+ByNUeN5lgSJC6vENukpmaB+y+5Aej1lTkPfgA+6NG+KeTItXjkADPj5EAHA==" saltValue="f1XOOS3BQdhhuRC2pyl0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186" t="s">
        <v>548</v>
      </c>
      <c r="D34" s="1186"/>
      <c r="E34" s="1187"/>
      <c r="F34" s="32">
        <v>7.79</v>
      </c>
      <c r="G34" s="33">
        <v>8</v>
      </c>
      <c r="H34" s="33">
        <v>8.2100000000000009</v>
      </c>
      <c r="I34" s="33">
        <v>8.41</v>
      </c>
      <c r="J34" s="34">
        <v>9.65</v>
      </c>
      <c r="K34" s="22"/>
      <c r="L34" s="22"/>
      <c r="M34" s="22"/>
      <c r="N34" s="22"/>
      <c r="O34" s="22"/>
      <c r="P34" s="22"/>
    </row>
    <row r="35" spans="1:16" ht="39" customHeight="1" x14ac:dyDescent="0.15">
      <c r="A35" s="22"/>
      <c r="B35" s="35"/>
      <c r="C35" s="1180" t="s">
        <v>549</v>
      </c>
      <c r="D35" s="1181"/>
      <c r="E35" s="1182"/>
      <c r="F35" s="36">
        <v>1.89</v>
      </c>
      <c r="G35" s="37">
        <v>1.71</v>
      </c>
      <c r="H35" s="37">
        <v>1.82</v>
      </c>
      <c r="I35" s="37">
        <v>1.79</v>
      </c>
      <c r="J35" s="38">
        <v>1.83</v>
      </c>
      <c r="K35" s="22"/>
      <c r="L35" s="22"/>
      <c r="M35" s="22"/>
      <c r="N35" s="22"/>
      <c r="O35" s="22"/>
      <c r="P35" s="22"/>
    </row>
    <row r="36" spans="1:16" ht="39" customHeight="1" x14ac:dyDescent="0.15">
      <c r="A36" s="22"/>
      <c r="B36" s="35"/>
      <c r="C36" s="1180" t="s">
        <v>550</v>
      </c>
      <c r="D36" s="1181"/>
      <c r="E36" s="1182"/>
      <c r="F36" s="36">
        <v>0.27</v>
      </c>
      <c r="G36" s="37">
        <v>0.28999999999999998</v>
      </c>
      <c r="H36" s="37">
        <v>0.31</v>
      </c>
      <c r="I36" s="37">
        <v>0.45</v>
      </c>
      <c r="J36" s="38">
        <v>1.71</v>
      </c>
      <c r="K36" s="22"/>
      <c r="L36" s="22"/>
      <c r="M36" s="22"/>
      <c r="N36" s="22"/>
      <c r="O36" s="22"/>
      <c r="P36" s="22"/>
    </row>
    <row r="37" spans="1:16" ht="39" customHeight="1" x14ac:dyDescent="0.15">
      <c r="A37" s="22"/>
      <c r="B37" s="35"/>
      <c r="C37" s="1180" t="s">
        <v>551</v>
      </c>
      <c r="D37" s="1181"/>
      <c r="E37" s="1182"/>
      <c r="F37" s="36" t="s">
        <v>499</v>
      </c>
      <c r="G37" s="37" t="s">
        <v>499</v>
      </c>
      <c r="H37" s="37">
        <v>1.45</v>
      </c>
      <c r="I37" s="37">
        <v>1.55</v>
      </c>
      <c r="J37" s="38">
        <v>1.28</v>
      </c>
      <c r="K37" s="22"/>
      <c r="L37" s="22"/>
      <c r="M37" s="22"/>
      <c r="N37" s="22"/>
      <c r="O37" s="22"/>
      <c r="P37" s="22"/>
    </row>
    <row r="38" spans="1:16" ht="39" customHeight="1" x14ac:dyDescent="0.15">
      <c r="A38" s="22"/>
      <c r="B38" s="35"/>
      <c r="C38" s="1180" t="s">
        <v>552</v>
      </c>
      <c r="D38" s="1181"/>
      <c r="E38" s="1182"/>
      <c r="F38" s="36">
        <v>0.56000000000000005</v>
      </c>
      <c r="G38" s="37">
        <v>0.28000000000000003</v>
      </c>
      <c r="H38" s="37">
        <v>0.54</v>
      </c>
      <c r="I38" s="37">
        <v>0.87</v>
      </c>
      <c r="J38" s="38">
        <v>0.65</v>
      </c>
      <c r="K38" s="22"/>
      <c r="L38" s="22"/>
      <c r="M38" s="22"/>
      <c r="N38" s="22"/>
      <c r="O38" s="22"/>
      <c r="P38" s="22"/>
    </row>
    <row r="39" spans="1:16" ht="39" customHeight="1" x14ac:dyDescent="0.15">
      <c r="A39" s="22"/>
      <c r="B39" s="35"/>
      <c r="C39" s="1180" t="s">
        <v>553</v>
      </c>
      <c r="D39" s="1181"/>
      <c r="E39" s="1182"/>
      <c r="F39" s="36">
        <v>0.21</v>
      </c>
      <c r="G39" s="37">
        <v>0.23</v>
      </c>
      <c r="H39" s="37">
        <v>0.24</v>
      </c>
      <c r="I39" s="37">
        <v>0.25</v>
      </c>
      <c r="J39" s="38">
        <v>0.27</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554</v>
      </c>
      <c r="D42" s="1181"/>
      <c r="E42" s="1182"/>
      <c r="F42" s="36" t="s">
        <v>499</v>
      </c>
      <c r="G42" s="37" t="s">
        <v>499</v>
      </c>
      <c r="H42" s="37" t="s">
        <v>499</v>
      </c>
      <c r="I42" s="37" t="s">
        <v>499</v>
      </c>
      <c r="J42" s="38" t="s">
        <v>499</v>
      </c>
      <c r="K42" s="22"/>
      <c r="L42" s="22"/>
      <c r="M42" s="22"/>
      <c r="N42" s="22"/>
      <c r="O42" s="22"/>
      <c r="P42" s="22"/>
    </row>
    <row r="43" spans="1:16" ht="39" customHeight="1" thickBot="1" x14ac:dyDescent="0.2">
      <c r="A43" s="22"/>
      <c r="B43" s="40"/>
      <c r="C43" s="1183" t="s">
        <v>555</v>
      </c>
      <c r="D43" s="1184"/>
      <c r="E43" s="1185"/>
      <c r="F43" s="41">
        <v>0.02</v>
      </c>
      <c r="G43" s="42">
        <v>0</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D47DoKP7eGDJwdFByuhasIjUqs0Wfijr36rziWWYaggWjFoyU/8GWHK/IVgkyB4CriARnBDVg2pCS6YHzsyg==" saltValue="+o9SW2g6SMl65LaMcezG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4916</v>
      </c>
      <c r="L45" s="60">
        <v>4778</v>
      </c>
      <c r="M45" s="60">
        <v>4649</v>
      </c>
      <c r="N45" s="60">
        <v>4826</v>
      </c>
      <c r="O45" s="61">
        <v>4861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x14ac:dyDescent="0.15">
      <c r="A48" s="48"/>
      <c r="B48" s="1198"/>
      <c r="C48" s="1199"/>
      <c r="D48" s="62"/>
      <c r="E48" s="1190" t="s">
        <v>15</v>
      </c>
      <c r="F48" s="1190"/>
      <c r="G48" s="1190"/>
      <c r="H48" s="1190"/>
      <c r="I48" s="1190"/>
      <c r="J48" s="1191"/>
      <c r="K48" s="63">
        <v>2276</v>
      </c>
      <c r="L48" s="64">
        <v>2477</v>
      </c>
      <c r="M48" s="64">
        <v>2018</v>
      </c>
      <c r="N48" s="64">
        <v>2014</v>
      </c>
      <c r="O48" s="65">
        <v>1977</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x14ac:dyDescent="0.15">
      <c r="A50" s="48"/>
      <c r="B50" s="1198"/>
      <c r="C50" s="1199"/>
      <c r="D50" s="62"/>
      <c r="E50" s="1190" t="s">
        <v>17</v>
      </c>
      <c r="F50" s="1190"/>
      <c r="G50" s="1190"/>
      <c r="H50" s="1190"/>
      <c r="I50" s="1190"/>
      <c r="J50" s="1191"/>
      <c r="K50" s="63">
        <v>80</v>
      </c>
      <c r="L50" s="64">
        <v>80</v>
      </c>
      <c r="M50" s="64">
        <v>78</v>
      </c>
      <c r="N50" s="64">
        <v>78</v>
      </c>
      <c r="O50" s="65">
        <v>78</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8061</v>
      </c>
      <c r="L52" s="64">
        <v>8948</v>
      </c>
      <c r="M52" s="64">
        <v>8143</v>
      </c>
      <c r="N52" s="64">
        <v>8487</v>
      </c>
      <c r="O52" s="65">
        <v>8784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-789</v>
      </c>
      <c r="L53" s="69">
        <v>-1613</v>
      </c>
      <c r="M53" s="69">
        <v>-1398</v>
      </c>
      <c r="N53" s="69">
        <v>-1569</v>
      </c>
      <c r="O53" s="70">
        <v>-1868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3zaJcBwZ7Q9ydNqUVIrfoHv/r08Qgq3CyuUj1Kx/Tmd8Fh+n46DSs9Uw/WBY0JI3V88EaOPqbs9Uj2caZK1Ug==" saltValue="MvcFVrArc2d6LtoHovvP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Q39" sqref="Q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04" t="s">
        <v>24</v>
      </c>
      <c r="C41" s="1205"/>
      <c r="D41" s="81"/>
      <c r="E41" s="1210" t="s">
        <v>25</v>
      </c>
      <c r="F41" s="1210"/>
      <c r="G41" s="1210"/>
      <c r="H41" s="1211"/>
      <c r="I41" s="82">
        <v>56489</v>
      </c>
      <c r="J41" s="83">
        <v>58816</v>
      </c>
      <c r="K41" s="83">
        <v>58841</v>
      </c>
      <c r="L41" s="83">
        <v>56424</v>
      </c>
      <c r="M41" s="84">
        <v>53655</v>
      </c>
    </row>
    <row r="42" spans="2:13" ht="27.75" customHeight="1" x14ac:dyDescent="0.15">
      <c r="B42" s="1206"/>
      <c r="C42" s="1207"/>
      <c r="D42" s="85"/>
      <c r="E42" s="1212" t="s">
        <v>26</v>
      </c>
      <c r="F42" s="1212"/>
      <c r="G42" s="1212"/>
      <c r="H42" s="1213"/>
      <c r="I42" s="86">
        <v>1593</v>
      </c>
      <c r="J42" s="87">
        <v>2999</v>
      </c>
      <c r="K42" s="87">
        <v>1910</v>
      </c>
      <c r="L42" s="87">
        <v>1592</v>
      </c>
      <c r="M42" s="88">
        <v>1876</v>
      </c>
    </row>
    <row r="43" spans="2:13" ht="27.75" customHeight="1" x14ac:dyDescent="0.15">
      <c r="B43" s="1206"/>
      <c r="C43" s="1207"/>
      <c r="D43" s="85"/>
      <c r="E43" s="1212" t="s">
        <v>27</v>
      </c>
      <c r="F43" s="1212"/>
      <c r="G43" s="1212"/>
      <c r="H43" s="1213"/>
      <c r="I43" s="86">
        <v>19320</v>
      </c>
      <c r="J43" s="87">
        <v>19016</v>
      </c>
      <c r="K43" s="87">
        <v>17752</v>
      </c>
      <c r="L43" s="87">
        <v>16516</v>
      </c>
      <c r="M43" s="88">
        <v>14527</v>
      </c>
    </row>
    <row r="44" spans="2:13" ht="27.75" customHeight="1" x14ac:dyDescent="0.15">
      <c r="B44" s="1206"/>
      <c r="C44" s="1207"/>
      <c r="D44" s="85"/>
      <c r="E44" s="1212" t="s">
        <v>28</v>
      </c>
      <c r="F44" s="1212"/>
      <c r="G44" s="1212"/>
      <c r="H44" s="1213"/>
      <c r="I44" s="86" t="s">
        <v>499</v>
      </c>
      <c r="J44" s="87" t="s">
        <v>499</v>
      </c>
      <c r="K44" s="87" t="s">
        <v>499</v>
      </c>
      <c r="L44" s="87" t="s">
        <v>499</v>
      </c>
      <c r="M44" s="88" t="s">
        <v>499</v>
      </c>
    </row>
    <row r="45" spans="2:13" ht="27.75" customHeight="1" x14ac:dyDescent="0.15">
      <c r="B45" s="1206"/>
      <c r="C45" s="1207"/>
      <c r="D45" s="85"/>
      <c r="E45" s="1212" t="s">
        <v>29</v>
      </c>
      <c r="F45" s="1212"/>
      <c r="G45" s="1212"/>
      <c r="H45" s="1213"/>
      <c r="I45" s="86">
        <v>11229</v>
      </c>
      <c r="J45" s="87">
        <v>10671</v>
      </c>
      <c r="K45" s="87">
        <v>10006</v>
      </c>
      <c r="L45" s="87">
        <v>10246</v>
      </c>
      <c r="M45" s="88">
        <v>10436</v>
      </c>
    </row>
    <row r="46" spans="2:13" ht="27.75" customHeight="1" x14ac:dyDescent="0.15">
      <c r="B46" s="1206"/>
      <c r="C46" s="1207"/>
      <c r="D46" s="89"/>
      <c r="E46" s="1212" t="s">
        <v>30</v>
      </c>
      <c r="F46" s="1212"/>
      <c r="G46" s="1212"/>
      <c r="H46" s="1213"/>
      <c r="I46" s="86" t="s">
        <v>499</v>
      </c>
      <c r="J46" s="87" t="s">
        <v>499</v>
      </c>
      <c r="K46" s="87" t="s">
        <v>499</v>
      </c>
      <c r="L46" s="87">
        <v>7</v>
      </c>
      <c r="M46" s="88">
        <v>54</v>
      </c>
    </row>
    <row r="47" spans="2:13" ht="27.75" customHeight="1" x14ac:dyDescent="0.15">
      <c r="B47" s="1206"/>
      <c r="C47" s="1207"/>
      <c r="D47" s="90"/>
      <c r="E47" s="1214" t="s">
        <v>31</v>
      </c>
      <c r="F47" s="1215"/>
      <c r="G47" s="1215"/>
      <c r="H47" s="1216"/>
      <c r="I47" s="86" t="s">
        <v>499</v>
      </c>
      <c r="J47" s="87" t="s">
        <v>499</v>
      </c>
      <c r="K47" s="87" t="s">
        <v>499</v>
      </c>
      <c r="L47" s="87" t="s">
        <v>499</v>
      </c>
      <c r="M47" s="88" t="s">
        <v>499</v>
      </c>
    </row>
    <row r="48" spans="2:13" ht="27.75" customHeight="1" x14ac:dyDescent="0.15">
      <c r="B48" s="1206"/>
      <c r="C48" s="1207"/>
      <c r="D48" s="85"/>
      <c r="E48" s="1212" t="s">
        <v>32</v>
      </c>
      <c r="F48" s="1212"/>
      <c r="G48" s="1212"/>
      <c r="H48" s="1213"/>
      <c r="I48" s="86" t="s">
        <v>499</v>
      </c>
      <c r="J48" s="87" t="s">
        <v>499</v>
      </c>
      <c r="K48" s="87" t="s">
        <v>499</v>
      </c>
      <c r="L48" s="87" t="s">
        <v>499</v>
      </c>
      <c r="M48" s="88" t="s">
        <v>499</v>
      </c>
    </row>
    <row r="49" spans="2:13" ht="27.75" customHeight="1" x14ac:dyDescent="0.15">
      <c r="B49" s="1208"/>
      <c r="C49" s="1209"/>
      <c r="D49" s="85"/>
      <c r="E49" s="1212" t="s">
        <v>33</v>
      </c>
      <c r="F49" s="1212"/>
      <c r="G49" s="1212"/>
      <c r="H49" s="1213"/>
      <c r="I49" s="86" t="s">
        <v>499</v>
      </c>
      <c r="J49" s="87" t="s">
        <v>499</v>
      </c>
      <c r="K49" s="87" t="s">
        <v>499</v>
      </c>
      <c r="L49" s="87" t="s">
        <v>499</v>
      </c>
      <c r="M49" s="88" t="s">
        <v>499</v>
      </c>
    </row>
    <row r="50" spans="2:13" ht="27.75" customHeight="1" x14ac:dyDescent="0.15">
      <c r="B50" s="1217" t="s">
        <v>34</v>
      </c>
      <c r="C50" s="1218"/>
      <c r="D50" s="91"/>
      <c r="E50" s="1212" t="s">
        <v>35</v>
      </c>
      <c r="F50" s="1212"/>
      <c r="G50" s="1212"/>
      <c r="H50" s="1213"/>
      <c r="I50" s="86">
        <v>15923</v>
      </c>
      <c r="J50" s="87">
        <v>17142</v>
      </c>
      <c r="K50" s="87">
        <v>18800</v>
      </c>
      <c r="L50" s="87">
        <v>20627</v>
      </c>
      <c r="M50" s="88">
        <v>22103</v>
      </c>
    </row>
    <row r="51" spans="2:13" ht="27.75" customHeight="1" x14ac:dyDescent="0.15">
      <c r="B51" s="1206"/>
      <c r="C51" s="1207"/>
      <c r="D51" s="85"/>
      <c r="E51" s="1212" t="s">
        <v>36</v>
      </c>
      <c r="F51" s="1212"/>
      <c r="G51" s="1212"/>
      <c r="H51" s="1213"/>
      <c r="I51" s="86">
        <v>21552</v>
      </c>
      <c r="J51" s="87">
        <v>22403</v>
      </c>
      <c r="K51" s="87">
        <v>23940</v>
      </c>
      <c r="L51" s="87">
        <v>25174</v>
      </c>
      <c r="M51" s="88">
        <v>23098</v>
      </c>
    </row>
    <row r="52" spans="2:13" ht="27.75" customHeight="1" x14ac:dyDescent="0.15">
      <c r="B52" s="1208"/>
      <c r="C52" s="1209"/>
      <c r="D52" s="85"/>
      <c r="E52" s="1212" t="s">
        <v>37</v>
      </c>
      <c r="F52" s="1212"/>
      <c r="G52" s="1212"/>
      <c r="H52" s="1213"/>
      <c r="I52" s="86">
        <v>61881</v>
      </c>
      <c r="J52" s="87">
        <v>61121</v>
      </c>
      <c r="K52" s="87">
        <v>60506</v>
      </c>
      <c r="L52" s="87">
        <v>58579</v>
      </c>
      <c r="M52" s="88">
        <v>56152</v>
      </c>
    </row>
    <row r="53" spans="2:13" ht="27.75" customHeight="1" thickBot="1" x14ac:dyDescent="0.2">
      <c r="B53" s="1219" t="s">
        <v>38</v>
      </c>
      <c r="C53" s="1220"/>
      <c r="D53" s="92"/>
      <c r="E53" s="1221" t="s">
        <v>39</v>
      </c>
      <c r="F53" s="1221"/>
      <c r="G53" s="1221"/>
      <c r="H53" s="1222"/>
      <c r="I53" s="93">
        <v>-10727</v>
      </c>
      <c r="J53" s="94">
        <v>-9163</v>
      </c>
      <c r="K53" s="94">
        <v>-14737</v>
      </c>
      <c r="L53" s="94">
        <v>-19596</v>
      </c>
      <c r="M53" s="95">
        <v>-20805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mjkNCyvU7fAz7NdfLc4f7u1YdG/87K7cj8LerFB+goA9gqnLX4VmoAHLSlwWMMK5dwGnIHihNtJtHQ3/RNX0A==" saltValue="cVEW+Jk2AmI8Qj4jo2eP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K64" sqref="K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31" t="s">
        <v>42</v>
      </c>
      <c r="D55" s="1231"/>
      <c r="E55" s="1232"/>
      <c r="F55" s="107">
        <v>7214</v>
      </c>
      <c r="G55" s="107">
        <v>7672</v>
      </c>
      <c r="H55" s="108">
        <v>8127</v>
      </c>
    </row>
    <row r="56" spans="2:8" ht="52.5" customHeight="1" x14ac:dyDescent="0.15">
      <c r="B56" s="109"/>
      <c r="C56" s="1233" t="s">
        <v>43</v>
      </c>
      <c r="D56" s="1233"/>
      <c r="E56" s="1234"/>
      <c r="F56" s="110" t="s">
        <v>499</v>
      </c>
      <c r="G56" s="110" t="s">
        <v>499</v>
      </c>
      <c r="H56" s="111" t="s">
        <v>499</v>
      </c>
    </row>
    <row r="57" spans="2:8" ht="53.25" customHeight="1" x14ac:dyDescent="0.15">
      <c r="B57" s="109"/>
      <c r="C57" s="1235" t="s">
        <v>44</v>
      </c>
      <c r="D57" s="1235"/>
      <c r="E57" s="1236"/>
      <c r="F57" s="112">
        <v>11075</v>
      </c>
      <c r="G57" s="112">
        <v>12409</v>
      </c>
      <c r="H57" s="113">
        <v>13298</v>
      </c>
    </row>
    <row r="58" spans="2:8" ht="45.75" customHeight="1" x14ac:dyDescent="0.15">
      <c r="B58" s="114"/>
      <c r="C58" s="1223" t="s">
        <v>556</v>
      </c>
      <c r="D58" s="1224"/>
      <c r="E58" s="1225"/>
      <c r="F58" s="115">
        <v>3176</v>
      </c>
      <c r="G58" s="115">
        <v>3576</v>
      </c>
      <c r="H58" s="116">
        <v>3776</v>
      </c>
    </row>
    <row r="59" spans="2:8" ht="45.75" customHeight="1" x14ac:dyDescent="0.15">
      <c r="B59" s="114"/>
      <c r="C59" s="1223" t="s">
        <v>557</v>
      </c>
      <c r="D59" s="1224"/>
      <c r="E59" s="1225"/>
      <c r="F59" s="115">
        <v>2416</v>
      </c>
      <c r="G59" s="115">
        <v>2816</v>
      </c>
      <c r="H59" s="116">
        <v>3216</v>
      </c>
    </row>
    <row r="60" spans="2:8" ht="45.75" customHeight="1" x14ac:dyDescent="0.15">
      <c r="B60" s="114"/>
      <c r="C60" s="1223" t="s">
        <v>577</v>
      </c>
      <c r="D60" s="1224"/>
      <c r="E60" s="1225"/>
      <c r="F60" s="115">
        <v>1400</v>
      </c>
      <c r="G60" s="115">
        <v>2000</v>
      </c>
      <c r="H60" s="116">
        <v>2200</v>
      </c>
    </row>
    <row r="61" spans="2:8" ht="45.75" customHeight="1" x14ac:dyDescent="0.15">
      <c r="B61" s="114"/>
      <c r="C61" s="1223" t="s">
        <v>578</v>
      </c>
      <c r="D61" s="1224"/>
      <c r="E61" s="1225"/>
      <c r="F61" s="115" t="s">
        <v>576</v>
      </c>
      <c r="G61" s="115" t="s">
        <v>576</v>
      </c>
      <c r="H61" s="116">
        <v>2017</v>
      </c>
    </row>
    <row r="62" spans="2:8" ht="45.75" customHeight="1" thickBot="1" x14ac:dyDescent="0.2">
      <c r="B62" s="117"/>
      <c r="C62" s="1226" t="s">
        <v>579</v>
      </c>
      <c r="D62" s="1227"/>
      <c r="E62" s="1228"/>
      <c r="F62" s="118">
        <v>1177</v>
      </c>
      <c r="G62" s="118">
        <v>1120</v>
      </c>
      <c r="H62" s="119">
        <v>1075</v>
      </c>
    </row>
    <row r="63" spans="2:8" ht="52.5" customHeight="1" thickBot="1" x14ac:dyDescent="0.2">
      <c r="B63" s="120"/>
      <c r="C63" s="1229" t="s">
        <v>45</v>
      </c>
      <c r="D63" s="1229"/>
      <c r="E63" s="1230"/>
      <c r="F63" s="121">
        <v>18289</v>
      </c>
      <c r="G63" s="121">
        <v>20081</v>
      </c>
      <c r="H63" s="122">
        <v>21425</v>
      </c>
    </row>
    <row r="64" spans="2:8" ht="15" customHeight="1" x14ac:dyDescent="0.15"/>
    <row r="65" ht="0" hidden="1" customHeight="1" x14ac:dyDescent="0.15"/>
    <row r="66" ht="0" hidden="1" customHeight="1" x14ac:dyDescent="0.15"/>
  </sheetData>
  <sheetProtection algorithmName="SHA-512" hashValue="EUMuWPNaGcv9o1VIEtcuDgCfU77EVO5tMcPEuXZuqv5dS3D6GjatsF2QKjf4pXw6JUO9VA5DB2CNNO9PCHOqgg==" saltValue="lH+ppxqO+WdyPKZF1NBV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50681</v>
      </c>
      <c r="E3" s="141"/>
      <c r="F3" s="142">
        <v>41235</v>
      </c>
      <c r="G3" s="143"/>
      <c r="H3" s="144"/>
    </row>
    <row r="4" spans="1:8" x14ac:dyDescent="0.15">
      <c r="A4" s="145"/>
      <c r="B4" s="146"/>
      <c r="C4" s="147"/>
      <c r="D4" s="148">
        <v>21128</v>
      </c>
      <c r="E4" s="149"/>
      <c r="F4" s="150">
        <v>22086</v>
      </c>
      <c r="G4" s="151"/>
      <c r="H4" s="152"/>
    </row>
    <row r="5" spans="1:8" x14ac:dyDescent="0.15">
      <c r="A5" s="133" t="s">
        <v>533</v>
      </c>
      <c r="B5" s="138"/>
      <c r="C5" s="139"/>
      <c r="D5" s="140">
        <v>40300</v>
      </c>
      <c r="E5" s="141"/>
      <c r="F5" s="142">
        <v>41862</v>
      </c>
      <c r="G5" s="143"/>
      <c r="H5" s="144"/>
    </row>
    <row r="6" spans="1:8" x14ac:dyDescent="0.15">
      <c r="A6" s="145"/>
      <c r="B6" s="146"/>
      <c r="C6" s="147"/>
      <c r="D6" s="148">
        <v>23405</v>
      </c>
      <c r="E6" s="149"/>
      <c r="F6" s="150">
        <v>23710</v>
      </c>
      <c r="G6" s="151"/>
      <c r="H6" s="152"/>
    </row>
    <row r="7" spans="1:8" x14ac:dyDescent="0.15">
      <c r="A7" s="133" t="s">
        <v>534</v>
      </c>
      <c r="B7" s="138"/>
      <c r="C7" s="139"/>
      <c r="D7" s="140">
        <v>30668</v>
      </c>
      <c r="E7" s="141"/>
      <c r="F7" s="142">
        <v>43554</v>
      </c>
      <c r="G7" s="143"/>
      <c r="H7" s="144"/>
    </row>
    <row r="8" spans="1:8" x14ac:dyDescent="0.15">
      <c r="A8" s="145"/>
      <c r="B8" s="146"/>
      <c r="C8" s="147"/>
      <c r="D8" s="148">
        <v>22288</v>
      </c>
      <c r="E8" s="149"/>
      <c r="F8" s="150">
        <v>24811</v>
      </c>
      <c r="G8" s="151"/>
      <c r="H8" s="152"/>
    </row>
    <row r="9" spans="1:8" x14ac:dyDescent="0.15">
      <c r="A9" s="133" t="s">
        <v>535</v>
      </c>
      <c r="B9" s="138"/>
      <c r="C9" s="139"/>
      <c r="D9" s="140">
        <v>24736</v>
      </c>
      <c r="E9" s="141"/>
      <c r="F9" s="142">
        <v>42581</v>
      </c>
      <c r="G9" s="143"/>
      <c r="H9" s="144"/>
    </row>
    <row r="10" spans="1:8" x14ac:dyDescent="0.15">
      <c r="A10" s="145"/>
      <c r="B10" s="146"/>
      <c r="C10" s="147"/>
      <c r="D10" s="148">
        <v>13059</v>
      </c>
      <c r="E10" s="149"/>
      <c r="F10" s="150">
        <v>24354</v>
      </c>
      <c r="G10" s="151"/>
      <c r="H10" s="152"/>
    </row>
    <row r="11" spans="1:8" x14ac:dyDescent="0.15">
      <c r="A11" s="133" t="s">
        <v>536</v>
      </c>
      <c r="B11" s="138"/>
      <c r="C11" s="139"/>
      <c r="D11" s="140">
        <v>30559</v>
      </c>
      <c r="E11" s="141"/>
      <c r="F11" s="142">
        <v>45426</v>
      </c>
      <c r="G11" s="143"/>
      <c r="H11" s="144"/>
    </row>
    <row r="12" spans="1:8" x14ac:dyDescent="0.15">
      <c r="A12" s="145"/>
      <c r="B12" s="146"/>
      <c r="C12" s="153"/>
      <c r="D12" s="148">
        <v>14432</v>
      </c>
      <c r="E12" s="149"/>
      <c r="F12" s="150">
        <v>24508</v>
      </c>
      <c r="G12" s="151"/>
      <c r="H12" s="152"/>
    </row>
    <row r="13" spans="1:8" x14ac:dyDescent="0.15">
      <c r="A13" s="133"/>
      <c r="B13" s="138"/>
      <c r="C13" s="154"/>
      <c r="D13" s="155">
        <v>35389</v>
      </c>
      <c r="E13" s="156"/>
      <c r="F13" s="157">
        <v>42932</v>
      </c>
      <c r="G13" s="158"/>
      <c r="H13" s="144"/>
    </row>
    <row r="14" spans="1:8" x14ac:dyDescent="0.15">
      <c r="A14" s="145"/>
      <c r="B14" s="146"/>
      <c r="C14" s="147"/>
      <c r="D14" s="148">
        <v>18862</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v>
      </c>
      <c r="C19" s="159">
        <f>ROUND(VALUE(SUBSTITUTE(実質収支比率等に係る経年分析!G$48,"▲","-")),2)</f>
        <v>1.72</v>
      </c>
      <c r="D19" s="159">
        <f>ROUND(VALUE(SUBSTITUTE(実質収支比率等に係る経年分析!H$48,"▲","-")),2)</f>
        <v>1.83</v>
      </c>
      <c r="E19" s="159">
        <f>ROUND(VALUE(SUBSTITUTE(実質収支比率等に係る経年分析!I$48,"▲","-")),2)</f>
        <v>1.8</v>
      </c>
      <c r="F19" s="159">
        <f>ROUND(VALUE(SUBSTITUTE(実質収支比率等に係る経年分析!J$48,"▲","-")),2)</f>
        <v>1.84</v>
      </c>
    </row>
    <row r="20" spans="1:11" x14ac:dyDescent="0.15">
      <c r="A20" s="159" t="s">
        <v>49</v>
      </c>
      <c r="B20" s="159">
        <f>ROUND(VALUE(SUBSTITUTE(実質収支比率等に係る経年分析!F$47,"▲","-")),2)</f>
        <v>11.65</v>
      </c>
      <c r="C20" s="159">
        <f>ROUND(VALUE(SUBSTITUTE(実質収支比率等に係る経年分析!G$47,"▲","-")),2)</f>
        <v>12.64</v>
      </c>
      <c r="D20" s="159">
        <f>ROUND(VALUE(SUBSTITUTE(実質収支比率等に係る経年分析!H$47,"▲","-")),2)</f>
        <v>14.45</v>
      </c>
      <c r="E20" s="159">
        <f>ROUND(VALUE(SUBSTITUTE(実質収支比率等に係る経年分析!I$47,"▲","-")),2)</f>
        <v>15.18</v>
      </c>
      <c r="F20" s="159">
        <f>ROUND(VALUE(SUBSTITUTE(実質収支比率等に係る経年分析!J$47,"▲","-")),2)</f>
        <v>15.9</v>
      </c>
    </row>
    <row r="21" spans="1:11" x14ac:dyDescent="0.15">
      <c r="A21" s="159" t="s">
        <v>50</v>
      </c>
      <c r="B21" s="159">
        <f>IF(ISNUMBER(VALUE(SUBSTITUTE(実質収支比率等に係る経年分析!F$49,"▲","-"))),ROUND(VALUE(SUBSTITUTE(実質収支比率等に係る経年分析!F$49,"▲","-")),2),NA())</f>
        <v>0.26</v>
      </c>
      <c r="C21" s="159">
        <f>IF(ISNUMBER(VALUE(SUBSTITUTE(実質収支比率等に係る経年分析!G$49,"▲","-"))),ROUND(VALUE(SUBSTITUTE(実質収支比率等に係る経年分析!G$49,"▲","-")),2),NA())</f>
        <v>-0.18</v>
      </c>
      <c r="D21" s="159">
        <f>IF(ISNUMBER(VALUE(SUBSTITUTE(実質収支比率等に係る経年分析!H$49,"▲","-"))),ROUND(VALUE(SUBSTITUTE(実質収支比率等に係る経年分析!H$49,"▲","-")),2),NA())</f>
        <v>1.1200000000000001</v>
      </c>
      <c r="E21" s="159">
        <f>IF(ISNUMBER(VALUE(SUBSTITUTE(実質収支比率等に係る経年分析!I$49,"▲","-"))),ROUND(VALUE(SUBSTITUTE(実質収支比率等に係る経年分析!I$49,"▲","-")),2),NA())</f>
        <v>-0.01</v>
      </c>
      <c r="F21" s="159">
        <f>IF(ISNUMBER(VALUE(SUBSTITUTE(実質収支比率等に係る経年分析!J$49,"▲","-"))),ROUND(VALUE(SUBSTITUTE(実質収支比率等に係る経年分析!J$49,"▲","-")),2),NA())</f>
        <v>0.06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0.65</v>
      </c>
    </row>
    <row r="33" spans="1:16" x14ac:dyDescent="0.15">
      <c r="A33" s="160" t="str">
        <f>IF(連結実質赤字比率に係る赤字・黒字の構成分析!C$37="",NA(),連結実質赤字比率に係る赤字・黒字の構成分析!C$37)</f>
        <v>下水道等事業会計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1.28</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8.2100000000000009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8061</v>
      </c>
      <c r="E42" s="161"/>
      <c r="F42" s="161"/>
      <c r="G42" s="161">
        <f>'実質公債費比率（分子）の構造'!L$52</f>
        <v>8948</v>
      </c>
      <c r="H42" s="161"/>
      <c r="I42" s="161"/>
      <c r="J42" s="161">
        <f>'実質公債費比率（分子）の構造'!M$52</f>
        <v>8143</v>
      </c>
      <c r="K42" s="161"/>
      <c r="L42" s="161"/>
      <c r="M42" s="161">
        <f>'実質公債費比率（分子）の構造'!N$52</f>
        <v>8487</v>
      </c>
      <c r="N42" s="161"/>
      <c r="O42" s="161"/>
      <c r="P42" s="161">
        <f>'実質公債費比率（分子）の構造'!O$52</f>
        <v>8784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80</v>
      </c>
      <c r="C44" s="161"/>
      <c r="D44" s="161"/>
      <c r="E44" s="161">
        <f>'実質公債費比率（分子）の構造'!L$50</f>
        <v>80</v>
      </c>
      <c r="F44" s="161"/>
      <c r="G44" s="161"/>
      <c r="H44" s="161">
        <f>'実質公債費比率（分子）の構造'!M$50</f>
        <v>78</v>
      </c>
      <c r="I44" s="161"/>
      <c r="J44" s="161"/>
      <c r="K44" s="161">
        <f>'実質公債費比率（分子）の構造'!N$50</f>
        <v>78</v>
      </c>
      <c r="L44" s="161"/>
      <c r="M44" s="161"/>
      <c r="N44" s="161">
        <f>'実質公債費比率（分子）の構造'!O$50</f>
        <v>78</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2276</v>
      </c>
      <c r="C46" s="161"/>
      <c r="D46" s="161"/>
      <c r="E46" s="161">
        <f>'実質公債費比率（分子）の構造'!L$48</f>
        <v>2477</v>
      </c>
      <c r="F46" s="161"/>
      <c r="G46" s="161"/>
      <c r="H46" s="161">
        <f>'実質公債費比率（分子）の構造'!M$48</f>
        <v>2018</v>
      </c>
      <c r="I46" s="161"/>
      <c r="J46" s="161"/>
      <c r="K46" s="161">
        <f>'実質公債費比率（分子）の構造'!N$48</f>
        <v>2014</v>
      </c>
      <c r="L46" s="161"/>
      <c r="M46" s="161"/>
      <c r="N46" s="161">
        <f>'実質公債費比率（分子）の構造'!O$48</f>
        <v>1977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4916</v>
      </c>
      <c r="C49" s="161"/>
      <c r="D49" s="161"/>
      <c r="E49" s="161">
        <f>'実質公債費比率（分子）の構造'!L$45</f>
        <v>4778</v>
      </c>
      <c r="F49" s="161"/>
      <c r="G49" s="161"/>
      <c r="H49" s="161">
        <f>'実質公債費比率（分子）の構造'!M$45</f>
        <v>4649</v>
      </c>
      <c r="I49" s="161"/>
      <c r="J49" s="161"/>
      <c r="K49" s="161">
        <f>'実質公債費比率（分子）の構造'!N$45</f>
        <v>4826</v>
      </c>
      <c r="L49" s="161"/>
      <c r="M49" s="161"/>
      <c r="N49" s="161">
        <f>'実質公債費比率（分子）の構造'!O$45</f>
        <v>4861</v>
      </c>
      <c r="O49" s="161"/>
      <c r="P49" s="161"/>
    </row>
    <row r="50" spans="1:16" x14ac:dyDescent="0.15">
      <c r="A50" s="161" t="s">
        <v>65</v>
      </c>
      <c r="B50" s="161" t="e">
        <f>NA()</f>
        <v>#N/A</v>
      </c>
      <c r="C50" s="161">
        <f>IF(ISNUMBER('実質公債費比率（分子）の構造'!K$53),'実質公債費比率（分子）の構造'!K$53,NA())</f>
        <v>-789</v>
      </c>
      <c r="D50" s="161" t="e">
        <f>NA()</f>
        <v>#N/A</v>
      </c>
      <c r="E50" s="161" t="e">
        <f>NA()</f>
        <v>#N/A</v>
      </c>
      <c r="F50" s="161">
        <f>IF(ISNUMBER('実質公債費比率（分子）の構造'!L$53),'実質公債費比率（分子）の構造'!L$53,NA())</f>
        <v>-1613</v>
      </c>
      <c r="G50" s="161" t="e">
        <f>NA()</f>
        <v>#N/A</v>
      </c>
      <c r="H50" s="161" t="e">
        <f>NA()</f>
        <v>#N/A</v>
      </c>
      <c r="I50" s="161">
        <f>IF(ISNUMBER('実質公債費比率（分子）の構造'!M$53),'実質公債費比率（分子）の構造'!M$53,NA())</f>
        <v>-1398</v>
      </c>
      <c r="J50" s="161" t="e">
        <f>NA()</f>
        <v>#N/A</v>
      </c>
      <c r="K50" s="161" t="e">
        <f>NA()</f>
        <v>#N/A</v>
      </c>
      <c r="L50" s="161">
        <f>IF(ISNUMBER('実質公債費比率（分子）の構造'!N$53),'実質公債費比率（分子）の構造'!N$53,NA())</f>
        <v>-1569</v>
      </c>
      <c r="M50" s="161" t="e">
        <f>NA()</f>
        <v>#N/A</v>
      </c>
      <c r="N50" s="161" t="e">
        <f>NA()</f>
        <v>#N/A</v>
      </c>
      <c r="O50" s="161">
        <f>IF(ISNUMBER('実質公債費比率（分子）の構造'!O$53),'実質公債費比率（分子）の構造'!O$53,NA())</f>
        <v>-1868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61881</v>
      </c>
      <c r="E56" s="160"/>
      <c r="F56" s="160"/>
      <c r="G56" s="160">
        <f>'将来負担比率（分子）の構造'!J$52</f>
        <v>61121</v>
      </c>
      <c r="H56" s="160"/>
      <c r="I56" s="160"/>
      <c r="J56" s="160">
        <f>'将来負担比率（分子）の構造'!K$52</f>
        <v>60506</v>
      </c>
      <c r="K56" s="160"/>
      <c r="L56" s="160"/>
      <c r="M56" s="160">
        <f>'将来負担比率（分子）の構造'!L$52</f>
        <v>58579</v>
      </c>
      <c r="N56" s="160"/>
      <c r="O56" s="160"/>
      <c r="P56" s="160">
        <f>'将来負担比率（分子）の構造'!M$52</f>
        <v>56152</v>
      </c>
    </row>
    <row r="57" spans="1:16" x14ac:dyDescent="0.15">
      <c r="A57" s="160" t="s">
        <v>36</v>
      </c>
      <c r="B57" s="160"/>
      <c r="C57" s="160"/>
      <c r="D57" s="160">
        <f>'将来負担比率（分子）の構造'!I$51</f>
        <v>21552</v>
      </c>
      <c r="E57" s="160"/>
      <c r="F57" s="160"/>
      <c r="G57" s="160">
        <f>'将来負担比率（分子）の構造'!J$51</f>
        <v>22403</v>
      </c>
      <c r="H57" s="160"/>
      <c r="I57" s="160"/>
      <c r="J57" s="160">
        <f>'将来負担比率（分子）の構造'!K$51</f>
        <v>23940</v>
      </c>
      <c r="K57" s="160"/>
      <c r="L57" s="160"/>
      <c r="M57" s="160">
        <f>'将来負担比率（分子）の構造'!L$51</f>
        <v>25174</v>
      </c>
      <c r="N57" s="160"/>
      <c r="O57" s="160"/>
      <c r="P57" s="160">
        <f>'将来負担比率（分子）の構造'!M$51</f>
        <v>23098</v>
      </c>
    </row>
    <row r="58" spans="1:16" x14ac:dyDescent="0.15">
      <c r="A58" s="160" t="s">
        <v>35</v>
      </c>
      <c r="B58" s="160"/>
      <c r="C58" s="160"/>
      <c r="D58" s="160">
        <f>'将来負担比率（分子）の構造'!I$50</f>
        <v>15923</v>
      </c>
      <c r="E58" s="160"/>
      <c r="F58" s="160"/>
      <c r="G58" s="160">
        <f>'将来負担比率（分子）の構造'!J$50</f>
        <v>17142</v>
      </c>
      <c r="H58" s="160"/>
      <c r="I58" s="160"/>
      <c r="J58" s="160">
        <f>'将来負担比率（分子）の構造'!K$50</f>
        <v>18800</v>
      </c>
      <c r="K58" s="160"/>
      <c r="L58" s="160"/>
      <c r="M58" s="160">
        <f>'将来負担比率（分子）の構造'!L$50</f>
        <v>20627</v>
      </c>
      <c r="N58" s="160"/>
      <c r="O58" s="160"/>
      <c r="P58" s="160">
        <f>'将来負担比率（分子）の構造'!M$50</f>
        <v>22103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7</v>
      </c>
      <c r="L61" s="160"/>
      <c r="M61" s="160"/>
      <c r="N61" s="160">
        <f>'将来負担比率（分子）の構造'!M$46</f>
        <v>54</v>
      </c>
      <c r="O61" s="160"/>
      <c r="P61" s="160"/>
    </row>
    <row r="62" spans="1:16" x14ac:dyDescent="0.15">
      <c r="A62" s="160" t="s">
        <v>29</v>
      </c>
      <c r="B62" s="160">
        <f>'将来負担比率（分子）の構造'!I$45</f>
        <v>11229</v>
      </c>
      <c r="C62" s="160"/>
      <c r="D62" s="160"/>
      <c r="E62" s="160">
        <f>'将来負担比率（分子）の構造'!J$45</f>
        <v>10671</v>
      </c>
      <c r="F62" s="160"/>
      <c r="G62" s="160"/>
      <c r="H62" s="160">
        <f>'将来負担比率（分子）の構造'!K$45</f>
        <v>10006</v>
      </c>
      <c r="I62" s="160"/>
      <c r="J62" s="160"/>
      <c r="K62" s="160">
        <f>'将来負担比率（分子）の構造'!L$45</f>
        <v>10246</v>
      </c>
      <c r="L62" s="160"/>
      <c r="M62" s="160"/>
      <c r="N62" s="160">
        <f>'将来負担比率（分子）の構造'!M$45</f>
        <v>10436</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19320</v>
      </c>
      <c r="C64" s="160"/>
      <c r="D64" s="160"/>
      <c r="E64" s="160">
        <f>'将来負担比率（分子）の構造'!J$43</f>
        <v>19016</v>
      </c>
      <c r="F64" s="160"/>
      <c r="G64" s="160"/>
      <c r="H64" s="160">
        <f>'将来負担比率（分子）の構造'!K$43</f>
        <v>17752</v>
      </c>
      <c r="I64" s="160"/>
      <c r="J64" s="160"/>
      <c r="K64" s="160">
        <f>'将来負担比率（分子）の構造'!L$43</f>
        <v>16516</v>
      </c>
      <c r="L64" s="160"/>
      <c r="M64" s="160"/>
      <c r="N64" s="160">
        <f>'将来負担比率（分子）の構造'!M$43</f>
        <v>14527</v>
      </c>
      <c r="O64" s="160"/>
      <c r="P64" s="160"/>
    </row>
    <row r="65" spans="1:16" x14ac:dyDescent="0.15">
      <c r="A65" s="160" t="s">
        <v>26</v>
      </c>
      <c r="B65" s="160">
        <f>'将来負担比率（分子）の構造'!I$42</f>
        <v>1593</v>
      </c>
      <c r="C65" s="160"/>
      <c r="D65" s="160"/>
      <c r="E65" s="160">
        <f>'将来負担比率（分子）の構造'!J$42</f>
        <v>2999</v>
      </c>
      <c r="F65" s="160"/>
      <c r="G65" s="160"/>
      <c r="H65" s="160">
        <f>'将来負担比率（分子）の構造'!K$42</f>
        <v>1910</v>
      </c>
      <c r="I65" s="160"/>
      <c r="J65" s="160"/>
      <c r="K65" s="160">
        <f>'将来負担比率（分子）の構造'!L$42</f>
        <v>1592</v>
      </c>
      <c r="L65" s="160"/>
      <c r="M65" s="160"/>
      <c r="N65" s="160">
        <f>'将来負担比率（分子）の構造'!M$42</f>
        <v>1876</v>
      </c>
      <c r="O65" s="160"/>
      <c r="P65" s="160"/>
    </row>
    <row r="66" spans="1:16" x14ac:dyDescent="0.15">
      <c r="A66" s="160" t="s">
        <v>25</v>
      </c>
      <c r="B66" s="160">
        <f>'将来負担比率（分子）の構造'!I$41</f>
        <v>56489</v>
      </c>
      <c r="C66" s="160"/>
      <c r="D66" s="160"/>
      <c r="E66" s="160">
        <f>'将来負担比率（分子）の構造'!J$41</f>
        <v>58816</v>
      </c>
      <c r="F66" s="160"/>
      <c r="G66" s="160"/>
      <c r="H66" s="160">
        <f>'将来負担比率（分子）の構造'!K$41</f>
        <v>58841</v>
      </c>
      <c r="I66" s="160"/>
      <c r="J66" s="160"/>
      <c r="K66" s="160">
        <f>'将来負担比率（分子）の構造'!L$41</f>
        <v>56424</v>
      </c>
      <c r="L66" s="160"/>
      <c r="M66" s="160"/>
      <c r="N66" s="160">
        <f>'将来負担比率（分子）の構造'!M$41</f>
        <v>53655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7214</v>
      </c>
      <c r="C72" s="164">
        <f>基金残高に係る経年分析!G55</f>
        <v>7672</v>
      </c>
      <c r="D72" s="164">
        <f>基金残高に係る経年分析!H55</f>
        <v>8127</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11075</v>
      </c>
      <c r="C74" s="164">
        <f>基金残高に係る経年分析!G57</f>
        <v>12409</v>
      </c>
      <c r="D74" s="164">
        <f>基金残高に係る経年分析!H57</f>
        <v>13298</v>
      </c>
    </row>
  </sheetData>
  <sheetProtection algorithmName="SHA-512" hashValue="BHxz7i+XxS12Y2CaPWHtQObcK9/td8QpoIUUJ+cSBcBb7oINPVxfWaWthZHH0WDb1ni5sTC96wdQ643A6kdnYA==" saltValue="+pIYTBj0253Fst5e9NM30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45916743</v>
      </c>
      <c r="S5" s="611"/>
      <c r="T5" s="611"/>
      <c r="U5" s="611"/>
      <c r="V5" s="611"/>
      <c r="W5" s="611"/>
      <c r="X5" s="611"/>
      <c r="Y5" s="612"/>
      <c r="Z5" s="613">
        <v>52.1</v>
      </c>
      <c r="AA5" s="613"/>
      <c r="AB5" s="613"/>
      <c r="AC5" s="613"/>
      <c r="AD5" s="614">
        <v>41993127</v>
      </c>
      <c r="AE5" s="614"/>
      <c r="AF5" s="614"/>
      <c r="AG5" s="614"/>
      <c r="AH5" s="614"/>
      <c r="AI5" s="614"/>
      <c r="AJ5" s="614"/>
      <c r="AK5" s="614"/>
      <c r="AL5" s="615">
        <v>82.6</v>
      </c>
      <c r="AM5" s="616"/>
      <c r="AN5" s="616"/>
      <c r="AO5" s="617"/>
      <c r="AP5" s="607" t="s">
        <v>221</v>
      </c>
      <c r="AQ5" s="608"/>
      <c r="AR5" s="608"/>
      <c r="AS5" s="608"/>
      <c r="AT5" s="608"/>
      <c r="AU5" s="608"/>
      <c r="AV5" s="608"/>
      <c r="AW5" s="608"/>
      <c r="AX5" s="608"/>
      <c r="AY5" s="608"/>
      <c r="AZ5" s="608"/>
      <c r="BA5" s="608"/>
      <c r="BB5" s="608"/>
      <c r="BC5" s="608"/>
      <c r="BD5" s="608"/>
      <c r="BE5" s="608"/>
      <c r="BF5" s="609"/>
      <c r="BG5" s="621">
        <v>41993127</v>
      </c>
      <c r="BH5" s="622"/>
      <c r="BI5" s="622"/>
      <c r="BJ5" s="622"/>
      <c r="BK5" s="622"/>
      <c r="BL5" s="622"/>
      <c r="BM5" s="622"/>
      <c r="BN5" s="623"/>
      <c r="BO5" s="624">
        <v>91.5</v>
      </c>
      <c r="BP5" s="624"/>
      <c r="BQ5" s="624"/>
      <c r="BR5" s="624"/>
      <c r="BS5" s="625">
        <v>498775</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474256</v>
      </c>
      <c r="S6" s="622"/>
      <c r="T6" s="622"/>
      <c r="U6" s="622"/>
      <c r="V6" s="622"/>
      <c r="W6" s="622"/>
      <c r="X6" s="622"/>
      <c r="Y6" s="623"/>
      <c r="Z6" s="624">
        <v>0.5</v>
      </c>
      <c r="AA6" s="624"/>
      <c r="AB6" s="624"/>
      <c r="AC6" s="624"/>
      <c r="AD6" s="625">
        <v>474256</v>
      </c>
      <c r="AE6" s="625"/>
      <c r="AF6" s="625"/>
      <c r="AG6" s="625"/>
      <c r="AH6" s="625"/>
      <c r="AI6" s="625"/>
      <c r="AJ6" s="625"/>
      <c r="AK6" s="625"/>
      <c r="AL6" s="626">
        <v>0.9</v>
      </c>
      <c r="AM6" s="627"/>
      <c r="AN6" s="627"/>
      <c r="AO6" s="628"/>
      <c r="AP6" s="618" t="s">
        <v>226</v>
      </c>
      <c r="AQ6" s="619"/>
      <c r="AR6" s="619"/>
      <c r="AS6" s="619"/>
      <c r="AT6" s="619"/>
      <c r="AU6" s="619"/>
      <c r="AV6" s="619"/>
      <c r="AW6" s="619"/>
      <c r="AX6" s="619"/>
      <c r="AY6" s="619"/>
      <c r="AZ6" s="619"/>
      <c r="BA6" s="619"/>
      <c r="BB6" s="619"/>
      <c r="BC6" s="619"/>
      <c r="BD6" s="619"/>
      <c r="BE6" s="619"/>
      <c r="BF6" s="620"/>
      <c r="BG6" s="621">
        <v>41993127</v>
      </c>
      <c r="BH6" s="622"/>
      <c r="BI6" s="622"/>
      <c r="BJ6" s="622"/>
      <c r="BK6" s="622"/>
      <c r="BL6" s="622"/>
      <c r="BM6" s="622"/>
      <c r="BN6" s="623"/>
      <c r="BO6" s="624">
        <v>91.5</v>
      </c>
      <c r="BP6" s="624"/>
      <c r="BQ6" s="624"/>
      <c r="BR6" s="624"/>
      <c r="BS6" s="625">
        <v>498775</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521412</v>
      </c>
      <c r="CS6" s="622"/>
      <c r="CT6" s="622"/>
      <c r="CU6" s="622"/>
      <c r="CV6" s="622"/>
      <c r="CW6" s="622"/>
      <c r="CX6" s="622"/>
      <c r="CY6" s="623"/>
      <c r="CZ6" s="615">
        <v>0.6</v>
      </c>
      <c r="DA6" s="616"/>
      <c r="DB6" s="616"/>
      <c r="DC6" s="635"/>
      <c r="DD6" s="630" t="s">
        <v>178</v>
      </c>
      <c r="DE6" s="622"/>
      <c r="DF6" s="622"/>
      <c r="DG6" s="622"/>
      <c r="DH6" s="622"/>
      <c r="DI6" s="622"/>
      <c r="DJ6" s="622"/>
      <c r="DK6" s="622"/>
      <c r="DL6" s="622"/>
      <c r="DM6" s="622"/>
      <c r="DN6" s="622"/>
      <c r="DO6" s="622"/>
      <c r="DP6" s="623"/>
      <c r="DQ6" s="630">
        <v>521412</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115087</v>
      </c>
      <c r="S7" s="622"/>
      <c r="T7" s="622"/>
      <c r="U7" s="622"/>
      <c r="V7" s="622"/>
      <c r="W7" s="622"/>
      <c r="X7" s="622"/>
      <c r="Y7" s="623"/>
      <c r="Z7" s="624">
        <v>0.1</v>
      </c>
      <c r="AA7" s="624"/>
      <c r="AB7" s="624"/>
      <c r="AC7" s="624"/>
      <c r="AD7" s="625">
        <v>115087</v>
      </c>
      <c r="AE7" s="625"/>
      <c r="AF7" s="625"/>
      <c r="AG7" s="625"/>
      <c r="AH7" s="625"/>
      <c r="AI7" s="625"/>
      <c r="AJ7" s="625"/>
      <c r="AK7" s="625"/>
      <c r="AL7" s="626">
        <v>0.2</v>
      </c>
      <c r="AM7" s="627"/>
      <c r="AN7" s="627"/>
      <c r="AO7" s="628"/>
      <c r="AP7" s="618" t="s">
        <v>229</v>
      </c>
      <c r="AQ7" s="619"/>
      <c r="AR7" s="619"/>
      <c r="AS7" s="619"/>
      <c r="AT7" s="619"/>
      <c r="AU7" s="619"/>
      <c r="AV7" s="619"/>
      <c r="AW7" s="619"/>
      <c r="AX7" s="619"/>
      <c r="AY7" s="619"/>
      <c r="AZ7" s="619"/>
      <c r="BA7" s="619"/>
      <c r="BB7" s="619"/>
      <c r="BC7" s="619"/>
      <c r="BD7" s="619"/>
      <c r="BE7" s="619"/>
      <c r="BF7" s="620"/>
      <c r="BG7" s="621">
        <v>21055504</v>
      </c>
      <c r="BH7" s="622"/>
      <c r="BI7" s="622"/>
      <c r="BJ7" s="622"/>
      <c r="BK7" s="622"/>
      <c r="BL7" s="622"/>
      <c r="BM7" s="622"/>
      <c r="BN7" s="623"/>
      <c r="BO7" s="624">
        <v>45.9</v>
      </c>
      <c r="BP7" s="624"/>
      <c r="BQ7" s="624"/>
      <c r="BR7" s="624"/>
      <c r="BS7" s="625">
        <v>498775</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6422112</v>
      </c>
      <c r="CS7" s="622"/>
      <c r="CT7" s="622"/>
      <c r="CU7" s="622"/>
      <c r="CV7" s="622"/>
      <c r="CW7" s="622"/>
      <c r="CX7" s="622"/>
      <c r="CY7" s="623"/>
      <c r="CZ7" s="624">
        <v>7.4</v>
      </c>
      <c r="DA7" s="624"/>
      <c r="DB7" s="624"/>
      <c r="DC7" s="624"/>
      <c r="DD7" s="630">
        <v>111102</v>
      </c>
      <c r="DE7" s="622"/>
      <c r="DF7" s="622"/>
      <c r="DG7" s="622"/>
      <c r="DH7" s="622"/>
      <c r="DI7" s="622"/>
      <c r="DJ7" s="622"/>
      <c r="DK7" s="622"/>
      <c r="DL7" s="622"/>
      <c r="DM7" s="622"/>
      <c r="DN7" s="622"/>
      <c r="DO7" s="622"/>
      <c r="DP7" s="623"/>
      <c r="DQ7" s="630">
        <v>5481142</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326460</v>
      </c>
      <c r="S8" s="622"/>
      <c r="T8" s="622"/>
      <c r="U8" s="622"/>
      <c r="V8" s="622"/>
      <c r="W8" s="622"/>
      <c r="X8" s="622"/>
      <c r="Y8" s="623"/>
      <c r="Z8" s="624">
        <v>0.4</v>
      </c>
      <c r="AA8" s="624"/>
      <c r="AB8" s="624"/>
      <c r="AC8" s="624"/>
      <c r="AD8" s="625">
        <v>326460</v>
      </c>
      <c r="AE8" s="625"/>
      <c r="AF8" s="625"/>
      <c r="AG8" s="625"/>
      <c r="AH8" s="625"/>
      <c r="AI8" s="625"/>
      <c r="AJ8" s="625"/>
      <c r="AK8" s="625"/>
      <c r="AL8" s="626">
        <v>0.6</v>
      </c>
      <c r="AM8" s="627"/>
      <c r="AN8" s="627"/>
      <c r="AO8" s="628"/>
      <c r="AP8" s="618" t="s">
        <v>232</v>
      </c>
      <c r="AQ8" s="619"/>
      <c r="AR8" s="619"/>
      <c r="AS8" s="619"/>
      <c r="AT8" s="619"/>
      <c r="AU8" s="619"/>
      <c r="AV8" s="619"/>
      <c r="AW8" s="619"/>
      <c r="AX8" s="619"/>
      <c r="AY8" s="619"/>
      <c r="AZ8" s="619"/>
      <c r="BA8" s="619"/>
      <c r="BB8" s="619"/>
      <c r="BC8" s="619"/>
      <c r="BD8" s="619"/>
      <c r="BE8" s="619"/>
      <c r="BF8" s="620"/>
      <c r="BG8" s="621">
        <v>455728</v>
      </c>
      <c r="BH8" s="622"/>
      <c r="BI8" s="622"/>
      <c r="BJ8" s="622"/>
      <c r="BK8" s="622"/>
      <c r="BL8" s="622"/>
      <c r="BM8" s="622"/>
      <c r="BN8" s="623"/>
      <c r="BO8" s="624">
        <v>1</v>
      </c>
      <c r="BP8" s="624"/>
      <c r="BQ8" s="624"/>
      <c r="BR8" s="624"/>
      <c r="BS8" s="630" t="s">
        <v>233</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41994698</v>
      </c>
      <c r="CS8" s="622"/>
      <c r="CT8" s="622"/>
      <c r="CU8" s="622"/>
      <c r="CV8" s="622"/>
      <c r="CW8" s="622"/>
      <c r="CX8" s="622"/>
      <c r="CY8" s="623"/>
      <c r="CZ8" s="624">
        <v>48.6</v>
      </c>
      <c r="DA8" s="624"/>
      <c r="DB8" s="624"/>
      <c r="DC8" s="624"/>
      <c r="DD8" s="630">
        <v>1081676</v>
      </c>
      <c r="DE8" s="622"/>
      <c r="DF8" s="622"/>
      <c r="DG8" s="622"/>
      <c r="DH8" s="622"/>
      <c r="DI8" s="622"/>
      <c r="DJ8" s="622"/>
      <c r="DK8" s="622"/>
      <c r="DL8" s="622"/>
      <c r="DM8" s="622"/>
      <c r="DN8" s="622"/>
      <c r="DO8" s="622"/>
      <c r="DP8" s="623"/>
      <c r="DQ8" s="630">
        <v>19554576</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330751</v>
      </c>
      <c r="S9" s="622"/>
      <c r="T9" s="622"/>
      <c r="U9" s="622"/>
      <c r="V9" s="622"/>
      <c r="W9" s="622"/>
      <c r="X9" s="622"/>
      <c r="Y9" s="623"/>
      <c r="Z9" s="624">
        <v>0.4</v>
      </c>
      <c r="AA9" s="624"/>
      <c r="AB9" s="624"/>
      <c r="AC9" s="624"/>
      <c r="AD9" s="625">
        <v>330751</v>
      </c>
      <c r="AE9" s="625"/>
      <c r="AF9" s="625"/>
      <c r="AG9" s="625"/>
      <c r="AH9" s="625"/>
      <c r="AI9" s="625"/>
      <c r="AJ9" s="625"/>
      <c r="AK9" s="625"/>
      <c r="AL9" s="626">
        <v>0.7</v>
      </c>
      <c r="AM9" s="627"/>
      <c r="AN9" s="627"/>
      <c r="AO9" s="628"/>
      <c r="AP9" s="618" t="s">
        <v>236</v>
      </c>
      <c r="AQ9" s="619"/>
      <c r="AR9" s="619"/>
      <c r="AS9" s="619"/>
      <c r="AT9" s="619"/>
      <c r="AU9" s="619"/>
      <c r="AV9" s="619"/>
      <c r="AW9" s="619"/>
      <c r="AX9" s="619"/>
      <c r="AY9" s="619"/>
      <c r="AZ9" s="619"/>
      <c r="BA9" s="619"/>
      <c r="BB9" s="619"/>
      <c r="BC9" s="619"/>
      <c r="BD9" s="619"/>
      <c r="BE9" s="619"/>
      <c r="BF9" s="620"/>
      <c r="BG9" s="621">
        <v>17300963</v>
      </c>
      <c r="BH9" s="622"/>
      <c r="BI9" s="622"/>
      <c r="BJ9" s="622"/>
      <c r="BK9" s="622"/>
      <c r="BL9" s="622"/>
      <c r="BM9" s="622"/>
      <c r="BN9" s="623"/>
      <c r="BO9" s="624">
        <v>37.700000000000003</v>
      </c>
      <c r="BP9" s="624"/>
      <c r="BQ9" s="624"/>
      <c r="BR9" s="624"/>
      <c r="BS9" s="630" t="s">
        <v>178</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6760880</v>
      </c>
      <c r="CS9" s="622"/>
      <c r="CT9" s="622"/>
      <c r="CU9" s="622"/>
      <c r="CV9" s="622"/>
      <c r="CW9" s="622"/>
      <c r="CX9" s="622"/>
      <c r="CY9" s="623"/>
      <c r="CZ9" s="624">
        <v>7.8</v>
      </c>
      <c r="DA9" s="624"/>
      <c r="DB9" s="624"/>
      <c r="DC9" s="624"/>
      <c r="DD9" s="630">
        <v>85248</v>
      </c>
      <c r="DE9" s="622"/>
      <c r="DF9" s="622"/>
      <c r="DG9" s="622"/>
      <c r="DH9" s="622"/>
      <c r="DI9" s="622"/>
      <c r="DJ9" s="622"/>
      <c r="DK9" s="622"/>
      <c r="DL9" s="622"/>
      <c r="DM9" s="622"/>
      <c r="DN9" s="622"/>
      <c r="DO9" s="622"/>
      <c r="DP9" s="623"/>
      <c r="DQ9" s="630">
        <v>6067018</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178</v>
      </c>
      <c r="S10" s="622"/>
      <c r="T10" s="622"/>
      <c r="U10" s="622"/>
      <c r="V10" s="622"/>
      <c r="W10" s="622"/>
      <c r="X10" s="622"/>
      <c r="Y10" s="623"/>
      <c r="Z10" s="624" t="s">
        <v>178</v>
      </c>
      <c r="AA10" s="624"/>
      <c r="AB10" s="624"/>
      <c r="AC10" s="624"/>
      <c r="AD10" s="625" t="s">
        <v>178</v>
      </c>
      <c r="AE10" s="625"/>
      <c r="AF10" s="625"/>
      <c r="AG10" s="625"/>
      <c r="AH10" s="625"/>
      <c r="AI10" s="625"/>
      <c r="AJ10" s="625"/>
      <c r="AK10" s="625"/>
      <c r="AL10" s="626" t="s">
        <v>132</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741232</v>
      </c>
      <c r="BH10" s="622"/>
      <c r="BI10" s="622"/>
      <c r="BJ10" s="622"/>
      <c r="BK10" s="622"/>
      <c r="BL10" s="622"/>
      <c r="BM10" s="622"/>
      <c r="BN10" s="623"/>
      <c r="BO10" s="624">
        <v>1.6</v>
      </c>
      <c r="BP10" s="624"/>
      <c r="BQ10" s="624"/>
      <c r="BR10" s="624"/>
      <c r="BS10" s="630" t="s">
        <v>233</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90390</v>
      </c>
      <c r="CS10" s="622"/>
      <c r="CT10" s="622"/>
      <c r="CU10" s="622"/>
      <c r="CV10" s="622"/>
      <c r="CW10" s="622"/>
      <c r="CX10" s="622"/>
      <c r="CY10" s="623"/>
      <c r="CZ10" s="624">
        <v>0.1</v>
      </c>
      <c r="DA10" s="624"/>
      <c r="DB10" s="624"/>
      <c r="DC10" s="624"/>
      <c r="DD10" s="630" t="s">
        <v>178</v>
      </c>
      <c r="DE10" s="622"/>
      <c r="DF10" s="622"/>
      <c r="DG10" s="622"/>
      <c r="DH10" s="622"/>
      <c r="DI10" s="622"/>
      <c r="DJ10" s="622"/>
      <c r="DK10" s="622"/>
      <c r="DL10" s="622"/>
      <c r="DM10" s="622"/>
      <c r="DN10" s="622"/>
      <c r="DO10" s="622"/>
      <c r="DP10" s="623"/>
      <c r="DQ10" s="630">
        <v>87542</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178</v>
      </c>
      <c r="S11" s="622"/>
      <c r="T11" s="622"/>
      <c r="U11" s="622"/>
      <c r="V11" s="622"/>
      <c r="W11" s="622"/>
      <c r="X11" s="622"/>
      <c r="Y11" s="623"/>
      <c r="Z11" s="624" t="s">
        <v>178</v>
      </c>
      <c r="AA11" s="624"/>
      <c r="AB11" s="624"/>
      <c r="AC11" s="624"/>
      <c r="AD11" s="625" t="s">
        <v>178</v>
      </c>
      <c r="AE11" s="625"/>
      <c r="AF11" s="625"/>
      <c r="AG11" s="625"/>
      <c r="AH11" s="625"/>
      <c r="AI11" s="625"/>
      <c r="AJ11" s="625"/>
      <c r="AK11" s="625"/>
      <c r="AL11" s="626" t="s">
        <v>233</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2557581</v>
      </c>
      <c r="BH11" s="622"/>
      <c r="BI11" s="622"/>
      <c r="BJ11" s="622"/>
      <c r="BK11" s="622"/>
      <c r="BL11" s="622"/>
      <c r="BM11" s="622"/>
      <c r="BN11" s="623"/>
      <c r="BO11" s="624">
        <v>5.6</v>
      </c>
      <c r="BP11" s="624"/>
      <c r="BQ11" s="624"/>
      <c r="BR11" s="624"/>
      <c r="BS11" s="630">
        <v>498775</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373191</v>
      </c>
      <c r="CS11" s="622"/>
      <c r="CT11" s="622"/>
      <c r="CU11" s="622"/>
      <c r="CV11" s="622"/>
      <c r="CW11" s="622"/>
      <c r="CX11" s="622"/>
      <c r="CY11" s="623"/>
      <c r="CZ11" s="624">
        <v>0.4</v>
      </c>
      <c r="DA11" s="624"/>
      <c r="DB11" s="624"/>
      <c r="DC11" s="624"/>
      <c r="DD11" s="630">
        <v>103352</v>
      </c>
      <c r="DE11" s="622"/>
      <c r="DF11" s="622"/>
      <c r="DG11" s="622"/>
      <c r="DH11" s="622"/>
      <c r="DI11" s="622"/>
      <c r="DJ11" s="622"/>
      <c r="DK11" s="622"/>
      <c r="DL11" s="622"/>
      <c r="DM11" s="622"/>
      <c r="DN11" s="622"/>
      <c r="DO11" s="622"/>
      <c r="DP11" s="623"/>
      <c r="DQ11" s="630">
        <v>326113</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4904614</v>
      </c>
      <c r="S12" s="622"/>
      <c r="T12" s="622"/>
      <c r="U12" s="622"/>
      <c r="V12" s="622"/>
      <c r="W12" s="622"/>
      <c r="X12" s="622"/>
      <c r="Y12" s="623"/>
      <c r="Z12" s="624">
        <v>5.6</v>
      </c>
      <c r="AA12" s="624"/>
      <c r="AB12" s="624"/>
      <c r="AC12" s="624"/>
      <c r="AD12" s="625">
        <v>4904614</v>
      </c>
      <c r="AE12" s="625"/>
      <c r="AF12" s="625"/>
      <c r="AG12" s="625"/>
      <c r="AH12" s="625"/>
      <c r="AI12" s="625"/>
      <c r="AJ12" s="625"/>
      <c r="AK12" s="625"/>
      <c r="AL12" s="626">
        <v>9.6999999999999993</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19094138</v>
      </c>
      <c r="BH12" s="622"/>
      <c r="BI12" s="622"/>
      <c r="BJ12" s="622"/>
      <c r="BK12" s="622"/>
      <c r="BL12" s="622"/>
      <c r="BM12" s="622"/>
      <c r="BN12" s="623"/>
      <c r="BO12" s="624">
        <v>41.6</v>
      </c>
      <c r="BP12" s="624"/>
      <c r="BQ12" s="624"/>
      <c r="BR12" s="624"/>
      <c r="BS12" s="630" t="s">
        <v>233</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1047780</v>
      </c>
      <c r="CS12" s="622"/>
      <c r="CT12" s="622"/>
      <c r="CU12" s="622"/>
      <c r="CV12" s="622"/>
      <c r="CW12" s="622"/>
      <c r="CX12" s="622"/>
      <c r="CY12" s="623"/>
      <c r="CZ12" s="624">
        <v>1.2</v>
      </c>
      <c r="DA12" s="624"/>
      <c r="DB12" s="624"/>
      <c r="DC12" s="624"/>
      <c r="DD12" s="630" t="s">
        <v>178</v>
      </c>
      <c r="DE12" s="622"/>
      <c r="DF12" s="622"/>
      <c r="DG12" s="622"/>
      <c r="DH12" s="622"/>
      <c r="DI12" s="622"/>
      <c r="DJ12" s="622"/>
      <c r="DK12" s="622"/>
      <c r="DL12" s="622"/>
      <c r="DM12" s="622"/>
      <c r="DN12" s="622"/>
      <c r="DO12" s="622"/>
      <c r="DP12" s="623"/>
      <c r="DQ12" s="630">
        <v>692301</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86995</v>
      </c>
      <c r="S13" s="622"/>
      <c r="T13" s="622"/>
      <c r="U13" s="622"/>
      <c r="V13" s="622"/>
      <c r="W13" s="622"/>
      <c r="X13" s="622"/>
      <c r="Y13" s="623"/>
      <c r="Z13" s="624">
        <v>0.1</v>
      </c>
      <c r="AA13" s="624"/>
      <c r="AB13" s="624"/>
      <c r="AC13" s="624"/>
      <c r="AD13" s="625">
        <v>86995</v>
      </c>
      <c r="AE13" s="625"/>
      <c r="AF13" s="625"/>
      <c r="AG13" s="625"/>
      <c r="AH13" s="625"/>
      <c r="AI13" s="625"/>
      <c r="AJ13" s="625"/>
      <c r="AK13" s="625"/>
      <c r="AL13" s="626">
        <v>0.2</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18810699</v>
      </c>
      <c r="BH13" s="622"/>
      <c r="BI13" s="622"/>
      <c r="BJ13" s="622"/>
      <c r="BK13" s="622"/>
      <c r="BL13" s="622"/>
      <c r="BM13" s="622"/>
      <c r="BN13" s="623"/>
      <c r="BO13" s="624">
        <v>41</v>
      </c>
      <c r="BP13" s="624"/>
      <c r="BQ13" s="624"/>
      <c r="BR13" s="624"/>
      <c r="BS13" s="630" t="s">
        <v>178</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11637651</v>
      </c>
      <c r="CS13" s="622"/>
      <c r="CT13" s="622"/>
      <c r="CU13" s="622"/>
      <c r="CV13" s="622"/>
      <c r="CW13" s="622"/>
      <c r="CX13" s="622"/>
      <c r="CY13" s="623"/>
      <c r="CZ13" s="624">
        <v>13.5</v>
      </c>
      <c r="DA13" s="624"/>
      <c r="DB13" s="624"/>
      <c r="DC13" s="624"/>
      <c r="DD13" s="630">
        <v>6182908</v>
      </c>
      <c r="DE13" s="622"/>
      <c r="DF13" s="622"/>
      <c r="DG13" s="622"/>
      <c r="DH13" s="622"/>
      <c r="DI13" s="622"/>
      <c r="DJ13" s="622"/>
      <c r="DK13" s="622"/>
      <c r="DL13" s="622"/>
      <c r="DM13" s="622"/>
      <c r="DN13" s="622"/>
      <c r="DO13" s="622"/>
      <c r="DP13" s="623"/>
      <c r="DQ13" s="630">
        <v>7601773</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233</v>
      </c>
      <c r="S14" s="622"/>
      <c r="T14" s="622"/>
      <c r="U14" s="622"/>
      <c r="V14" s="622"/>
      <c r="W14" s="622"/>
      <c r="X14" s="622"/>
      <c r="Y14" s="623"/>
      <c r="Z14" s="624" t="s">
        <v>178</v>
      </c>
      <c r="AA14" s="624"/>
      <c r="AB14" s="624"/>
      <c r="AC14" s="624"/>
      <c r="AD14" s="625" t="s">
        <v>178</v>
      </c>
      <c r="AE14" s="625"/>
      <c r="AF14" s="625"/>
      <c r="AG14" s="625"/>
      <c r="AH14" s="625"/>
      <c r="AI14" s="625"/>
      <c r="AJ14" s="625"/>
      <c r="AK14" s="625"/>
      <c r="AL14" s="626" t="s">
        <v>233</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289930</v>
      </c>
      <c r="BH14" s="622"/>
      <c r="BI14" s="622"/>
      <c r="BJ14" s="622"/>
      <c r="BK14" s="622"/>
      <c r="BL14" s="622"/>
      <c r="BM14" s="622"/>
      <c r="BN14" s="623"/>
      <c r="BO14" s="624">
        <v>0.6</v>
      </c>
      <c r="BP14" s="624"/>
      <c r="BQ14" s="624"/>
      <c r="BR14" s="624"/>
      <c r="BS14" s="630" t="s">
        <v>178</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2467039</v>
      </c>
      <c r="CS14" s="622"/>
      <c r="CT14" s="622"/>
      <c r="CU14" s="622"/>
      <c r="CV14" s="622"/>
      <c r="CW14" s="622"/>
      <c r="CX14" s="622"/>
      <c r="CY14" s="623"/>
      <c r="CZ14" s="624">
        <v>2.9</v>
      </c>
      <c r="DA14" s="624"/>
      <c r="DB14" s="624"/>
      <c r="DC14" s="624"/>
      <c r="DD14" s="630">
        <v>121970</v>
      </c>
      <c r="DE14" s="622"/>
      <c r="DF14" s="622"/>
      <c r="DG14" s="622"/>
      <c r="DH14" s="622"/>
      <c r="DI14" s="622"/>
      <c r="DJ14" s="622"/>
      <c r="DK14" s="622"/>
      <c r="DL14" s="622"/>
      <c r="DM14" s="622"/>
      <c r="DN14" s="622"/>
      <c r="DO14" s="622"/>
      <c r="DP14" s="623"/>
      <c r="DQ14" s="630">
        <v>2416482</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241746</v>
      </c>
      <c r="S15" s="622"/>
      <c r="T15" s="622"/>
      <c r="U15" s="622"/>
      <c r="V15" s="622"/>
      <c r="W15" s="622"/>
      <c r="X15" s="622"/>
      <c r="Y15" s="623"/>
      <c r="Z15" s="624">
        <v>0.3</v>
      </c>
      <c r="AA15" s="624"/>
      <c r="AB15" s="624"/>
      <c r="AC15" s="624"/>
      <c r="AD15" s="625">
        <v>241746</v>
      </c>
      <c r="AE15" s="625"/>
      <c r="AF15" s="625"/>
      <c r="AG15" s="625"/>
      <c r="AH15" s="625"/>
      <c r="AI15" s="625"/>
      <c r="AJ15" s="625"/>
      <c r="AK15" s="625"/>
      <c r="AL15" s="626">
        <v>0.5</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1553555</v>
      </c>
      <c r="BH15" s="622"/>
      <c r="BI15" s="622"/>
      <c r="BJ15" s="622"/>
      <c r="BK15" s="622"/>
      <c r="BL15" s="622"/>
      <c r="BM15" s="622"/>
      <c r="BN15" s="623"/>
      <c r="BO15" s="624">
        <v>3.4</v>
      </c>
      <c r="BP15" s="624"/>
      <c r="BQ15" s="624"/>
      <c r="BR15" s="624"/>
      <c r="BS15" s="630" t="s">
        <v>233</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10241283</v>
      </c>
      <c r="CS15" s="622"/>
      <c r="CT15" s="622"/>
      <c r="CU15" s="622"/>
      <c r="CV15" s="622"/>
      <c r="CW15" s="622"/>
      <c r="CX15" s="622"/>
      <c r="CY15" s="623"/>
      <c r="CZ15" s="624">
        <v>11.9</v>
      </c>
      <c r="DA15" s="624"/>
      <c r="DB15" s="624"/>
      <c r="DC15" s="624"/>
      <c r="DD15" s="630">
        <v>921571</v>
      </c>
      <c r="DE15" s="622"/>
      <c r="DF15" s="622"/>
      <c r="DG15" s="622"/>
      <c r="DH15" s="622"/>
      <c r="DI15" s="622"/>
      <c r="DJ15" s="622"/>
      <c r="DK15" s="622"/>
      <c r="DL15" s="622"/>
      <c r="DM15" s="622"/>
      <c r="DN15" s="622"/>
      <c r="DO15" s="622"/>
      <c r="DP15" s="623"/>
      <c r="DQ15" s="630">
        <v>7767315</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178</v>
      </c>
      <c r="S16" s="622"/>
      <c r="T16" s="622"/>
      <c r="U16" s="622"/>
      <c r="V16" s="622"/>
      <c r="W16" s="622"/>
      <c r="X16" s="622"/>
      <c r="Y16" s="623"/>
      <c r="Z16" s="624" t="s">
        <v>233</v>
      </c>
      <c r="AA16" s="624"/>
      <c r="AB16" s="624"/>
      <c r="AC16" s="624"/>
      <c r="AD16" s="625" t="s">
        <v>233</v>
      </c>
      <c r="AE16" s="625"/>
      <c r="AF16" s="625"/>
      <c r="AG16" s="625"/>
      <c r="AH16" s="625"/>
      <c r="AI16" s="625"/>
      <c r="AJ16" s="625"/>
      <c r="AK16" s="625"/>
      <c r="AL16" s="626" t="s">
        <v>178</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178</v>
      </c>
      <c r="BH16" s="622"/>
      <c r="BI16" s="622"/>
      <c r="BJ16" s="622"/>
      <c r="BK16" s="622"/>
      <c r="BL16" s="622"/>
      <c r="BM16" s="622"/>
      <c r="BN16" s="623"/>
      <c r="BO16" s="624" t="s">
        <v>178</v>
      </c>
      <c r="BP16" s="624"/>
      <c r="BQ16" s="624"/>
      <c r="BR16" s="624"/>
      <c r="BS16" s="630" t="s">
        <v>178</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233</v>
      </c>
      <c r="CS16" s="622"/>
      <c r="CT16" s="622"/>
      <c r="CU16" s="622"/>
      <c r="CV16" s="622"/>
      <c r="CW16" s="622"/>
      <c r="CX16" s="622"/>
      <c r="CY16" s="623"/>
      <c r="CZ16" s="624" t="s">
        <v>178</v>
      </c>
      <c r="DA16" s="624"/>
      <c r="DB16" s="624"/>
      <c r="DC16" s="624"/>
      <c r="DD16" s="630" t="s">
        <v>178</v>
      </c>
      <c r="DE16" s="622"/>
      <c r="DF16" s="622"/>
      <c r="DG16" s="622"/>
      <c r="DH16" s="622"/>
      <c r="DI16" s="622"/>
      <c r="DJ16" s="622"/>
      <c r="DK16" s="622"/>
      <c r="DL16" s="622"/>
      <c r="DM16" s="622"/>
      <c r="DN16" s="622"/>
      <c r="DO16" s="622"/>
      <c r="DP16" s="623"/>
      <c r="DQ16" s="630" t="s">
        <v>178</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215428</v>
      </c>
      <c r="S17" s="622"/>
      <c r="T17" s="622"/>
      <c r="U17" s="622"/>
      <c r="V17" s="622"/>
      <c r="W17" s="622"/>
      <c r="X17" s="622"/>
      <c r="Y17" s="623"/>
      <c r="Z17" s="624">
        <v>0.2</v>
      </c>
      <c r="AA17" s="624"/>
      <c r="AB17" s="624"/>
      <c r="AC17" s="624"/>
      <c r="AD17" s="625">
        <v>215428</v>
      </c>
      <c r="AE17" s="625"/>
      <c r="AF17" s="625"/>
      <c r="AG17" s="625"/>
      <c r="AH17" s="625"/>
      <c r="AI17" s="625"/>
      <c r="AJ17" s="625"/>
      <c r="AK17" s="625"/>
      <c r="AL17" s="626">
        <v>0.4</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24" t="s">
        <v>178</v>
      </c>
      <c r="BP17" s="624"/>
      <c r="BQ17" s="624"/>
      <c r="BR17" s="624"/>
      <c r="BS17" s="630" t="s">
        <v>178</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4860615</v>
      </c>
      <c r="CS17" s="622"/>
      <c r="CT17" s="622"/>
      <c r="CU17" s="622"/>
      <c r="CV17" s="622"/>
      <c r="CW17" s="622"/>
      <c r="CX17" s="622"/>
      <c r="CY17" s="623"/>
      <c r="CZ17" s="624">
        <v>5.6</v>
      </c>
      <c r="DA17" s="624"/>
      <c r="DB17" s="624"/>
      <c r="DC17" s="624"/>
      <c r="DD17" s="630" t="s">
        <v>178</v>
      </c>
      <c r="DE17" s="622"/>
      <c r="DF17" s="622"/>
      <c r="DG17" s="622"/>
      <c r="DH17" s="622"/>
      <c r="DI17" s="622"/>
      <c r="DJ17" s="622"/>
      <c r="DK17" s="622"/>
      <c r="DL17" s="622"/>
      <c r="DM17" s="622"/>
      <c r="DN17" s="622"/>
      <c r="DO17" s="622"/>
      <c r="DP17" s="623"/>
      <c r="DQ17" s="630">
        <v>4860615</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1416958</v>
      </c>
      <c r="S18" s="622"/>
      <c r="T18" s="622"/>
      <c r="U18" s="622"/>
      <c r="V18" s="622"/>
      <c r="W18" s="622"/>
      <c r="X18" s="622"/>
      <c r="Y18" s="623"/>
      <c r="Z18" s="624">
        <v>1.6</v>
      </c>
      <c r="AA18" s="624"/>
      <c r="AB18" s="624"/>
      <c r="AC18" s="624"/>
      <c r="AD18" s="625">
        <v>1206288</v>
      </c>
      <c r="AE18" s="625"/>
      <c r="AF18" s="625"/>
      <c r="AG18" s="625"/>
      <c r="AH18" s="625"/>
      <c r="AI18" s="625"/>
      <c r="AJ18" s="625"/>
      <c r="AK18" s="625"/>
      <c r="AL18" s="626">
        <v>2.4</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24" t="s">
        <v>178</v>
      </c>
      <c r="BP18" s="624"/>
      <c r="BQ18" s="624"/>
      <c r="BR18" s="624"/>
      <c r="BS18" s="630" t="s">
        <v>178</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233</v>
      </c>
      <c r="CS18" s="622"/>
      <c r="CT18" s="622"/>
      <c r="CU18" s="622"/>
      <c r="CV18" s="622"/>
      <c r="CW18" s="622"/>
      <c r="CX18" s="622"/>
      <c r="CY18" s="623"/>
      <c r="CZ18" s="624" t="s">
        <v>233</v>
      </c>
      <c r="DA18" s="624"/>
      <c r="DB18" s="624"/>
      <c r="DC18" s="624"/>
      <c r="DD18" s="630" t="s">
        <v>233</v>
      </c>
      <c r="DE18" s="622"/>
      <c r="DF18" s="622"/>
      <c r="DG18" s="622"/>
      <c r="DH18" s="622"/>
      <c r="DI18" s="622"/>
      <c r="DJ18" s="622"/>
      <c r="DK18" s="622"/>
      <c r="DL18" s="622"/>
      <c r="DM18" s="622"/>
      <c r="DN18" s="622"/>
      <c r="DO18" s="622"/>
      <c r="DP18" s="623"/>
      <c r="DQ18" s="630" t="s">
        <v>233</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1206288</v>
      </c>
      <c r="S19" s="622"/>
      <c r="T19" s="622"/>
      <c r="U19" s="622"/>
      <c r="V19" s="622"/>
      <c r="W19" s="622"/>
      <c r="X19" s="622"/>
      <c r="Y19" s="623"/>
      <c r="Z19" s="624">
        <v>1.4</v>
      </c>
      <c r="AA19" s="624"/>
      <c r="AB19" s="624"/>
      <c r="AC19" s="624"/>
      <c r="AD19" s="625">
        <v>1206288</v>
      </c>
      <c r="AE19" s="625"/>
      <c r="AF19" s="625"/>
      <c r="AG19" s="625"/>
      <c r="AH19" s="625"/>
      <c r="AI19" s="625"/>
      <c r="AJ19" s="625"/>
      <c r="AK19" s="625"/>
      <c r="AL19" s="626">
        <v>2.4</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3923616</v>
      </c>
      <c r="BH19" s="622"/>
      <c r="BI19" s="622"/>
      <c r="BJ19" s="622"/>
      <c r="BK19" s="622"/>
      <c r="BL19" s="622"/>
      <c r="BM19" s="622"/>
      <c r="BN19" s="623"/>
      <c r="BO19" s="624">
        <v>8.5</v>
      </c>
      <c r="BP19" s="624"/>
      <c r="BQ19" s="624"/>
      <c r="BR19" s="624"/>
      <c r="BS19" s="630" t="s">
        <v>178</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178</v>
      </c>
      <c r="CS19" s="622"/>
      <c r="CT19" s="622"/>
      <c r="CU19" s="622"/>
      <c r="CV19" s="622"/>
      <c r="CW19" s="622"/>
      <c r="CX19" s="622"/>
      <c r="CY19" s="623"/>
      <c r="CZ19" s="624" t="s">
        <v>233</v>
      </c>
      <c r="DA19" s="624"/>
      <c r="DB19" s="624"/>
      <c r="DC19" s="624"/>
      <c r="DD19" s="630" t="s">
        <v>233</v>
      </c>
      <c r="DE19" s="622"/>
      <c r="DF19" s="622"/>
      <c r="DG19" s="622"/>
      <c r="DH19" s="622"/>
      <c r="DI19" s="622"/>
      <c r="DJ19" s="622"/>
      <c r="DK19" s="622"/>
      <c r="DL19" s="622"/>
      <c r="DM19" s="622"/>
      <c r="DN19" s="622"/>
      <c r="DO19" s="622"/>
      <c r="DP19" s="623"/>
      <c r="DQ19" s="630" t="s">
        <v>178</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210607</v>
      </c>
      <c r="S20" s="622"/>
      <c r="T20" s="622"/>
      <c r="U20" s="622"/>
      <c r="V20" s="622"/>
      <c r="W20" s="622"/>
      <c r="X20" s="622"/>
      <c r="Y20" s="623"/>
      <c r="Z20" s="624">
        <v>0.2</v>
      </c>
      <c r="AA20" s="624"/>
      <c r="AB20" s="624"/>
      <c r="AC20" s="624"/>
      <c r="AD20" s="625" t="s">
        <v>178</v>
      </c>
      <c r="AE20" s="625"/>
      <c r="AF20" s="625"/>
      <c r="AG20" s="625"/>
      <c r="AH20" s="625"/>
      <c r="AI20" s="625"/>
      <c r="AJ20" s="625"/>
      <c r="AK20" s="625"/>
      <c r="AL20" s="626" t="s">
        <v>178</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3923616</v>
      </c>
      <c r="BH20" s="622"/>
      <c r="BI20" s="622"/>
      <c r="BJ20" s="622"/>
      <c r="BK20" s="622"/>
      <c r="BL20" s="622"/>
      <c r="BM20" s="622"/>
      <c r="BN20" s="623"/>
      <c r="BO20" s="624">
        <v>8.5</v>
      </c>
      <c r="BP20" s="624"/>
      <c r="BQ20" s="624"/>
      <c r="BR20" s="624"/>
      <c r="BS20" s="630" t="s">
        <v>233</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86417051</v>
      </c>
      <c r="CS20" s="622"/>
      <c r="CT20" s="622"/>
      <c r="CU20" s="622"/>
      <c r="CV20" s="622"/>
      <c r="CW20" s="622"/>
      <c r="CX20" s="622"/>
      <c r="CY20" s="623"/>
      <c r="CZ20" s="624">
        <v>100</v>
      </c>
      <c r="DA20" s="624"/>
      <c r="DB20" s="624"/>
      <c r="DC20" s="624"/>
      <c r="DD20" s="630">
        <v>8607827</v>
      </c>
      <c r="DE20" s="622"/>
      <c r="DF20" s="622"/>
      <c r="DG20" s="622"/>
      <c r="DH20" s="622"/>
      <c r="DI20" s="622"/>
      <c r="DJ20" s="622"/>
      <c r="DK20" s="622"/>
      <c r="DL20" s="622"/>
      <c r="DM20" s="622"/>
      <c r="DN20" s="622"/>
      <c r="DO20" s="622"/>
      <c r="DP20" s="623"/>
      <c r="DQ20" s="630">
        <v>55376289</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v>63</v>
      </c>
      <c r="S21" s="622"/>
      <c r="T21" s="622"/>
      <c r="U21" s="622"/>
      <c r="V21" s="622"/>
      <c r="W21" s="622"/>
      <c r="X21" s="622"/>
      <c r="Y21" s="623"/>
      <c r="Z21" s="624">
        <v>0</v>
      </c>
      <c r="AA21" s="624"/>
      <c r="AB21" s="624"/>
      <c r="AC21" s="624"/>
      <c r="AD21" s="625" t="s">
        <v>178</v>
      </c>
      <c r="AE21" s="625"/>
      <c r="AF21" s="625"/>
      <c r="AG21" s="625"/>
      <c r="AH21" s="625"/>
      <c r="AI21" s="625"/>
      <c r="AJ21" s="625"/>
      <c r="AK21" s="625"/>
      <c r="AL21" s="626" t="s">
        <v>233</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178</v>
      </c>
      <c r="BH21" s="622"/>
      <c r="BI21" s="622"/>
      <c r="BJ21" s="622"/>
      <c r="BK21" s="622"/>
      <c r="BL21" s="622"/>
      <c r="BM21" s="622"/>
      <c r="BN21" s="623"/>
      <c r="BO21" s="624" t="s">
        <v>178</v>
      </c>
      <c r="BP21" s="624"/>
      <c r="BQ21" s="624"/>
      <c r="BR21" s="624"/>
      <c r="BS21" s="630" t="s">
        <v>178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54029038</v>
      </c>
      <c r="S22" s="622"/>
      <c r="T22" s="622"/>
      <c r="U22" s="622"/>
      <c r="V22" s="622"/>
      <c r="W22" s="622"/>
      <c r="X22" s="622"/>
      <c r="Y22" s="623"/>
      <c r="Z22" s="624">
        <v>61.3</v>
      </c>
      <c r="AA22" s="624"/>
      <c r="AB22" s="624"/>
      <c r="AC22" s="624"/>
      <c r="AD22" s="625">
        <v>49894752</v>
      </c>
      <c r="AE22" s="625"/>
      <c r="AF22" s="625"/>
      <c r="AG22" s="625"/>
      <c r="AH22" s="625"/>
      <c r="AI22" s="625"/>
      <c r="AJ22" s="625"/>
      <c r="AK22" s="625"/>
      <c r="AL22" s="626">
        <v>98.2</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178</v>
      </c>
      <c r="BH22" s="622"/>
      <c r="BI22" s="622"/>
      <c r="BJ22" s="622"/>
      <c r="BK22" s="622"/>
      <c r="BL22" s="622"/>
      <c r="BM22" s="622"/>
      <c r="BN22" s="623"/>
      <c r="BO22" s="624" t="s">
        <v>233</v>
      </c>
      <c r="BP22" s="624"/>
      <c r="BQ22" s="624"/>
      <c r="BR22" s="624"/>
      <c r="BS22" s="630" t="s">
        <v>178</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41592</v>
      </c>
      <c r="S23" s="622"/>
      <c r="T23" s="622"/>
      <c r="U23" s="622"/>
      <c r="V23" s="622"/>
      <c r="W23" s="622"/>
      <c r="X23" s="622"/>
      <c r="Y23" s="623"/>
      <c r="Z23" s="624">
        <v>0</v>
      </c>
      <c r="AA23" s="624"/>
      <c r="AB23" s="624"/>
      <c r="AC23" s="624"/>
      <c r="AD23" s="625">
        <v>41592</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3923616</v>
      </c>
      <c r="BH23" s="622"/>
      <c r="BI23" s="622"/>
      <c r="BJ23" s="622"/>
      <c r="BK23" s="622"/>
      <c r="BL23" s="622"/>
      <c r="BM23" s="622"/>
      <c r="BN23" s="623"/>
      <c r="BO23" s="624">
        <v>8.5</v>
      </c>
      <c r="BP23" s="624"/>
      <c r="BQ23" s="624"/>
      <c r="BR23" s="624"/>
      <c r="BS23" s="630" t="s">
        <v>178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558560</v>
      </c>
      <c r="S24" s="622"/>
      <c r="T24" s="622"/>
      <c r="U24" s="622"/>
      <c r="V24" s="622"/>
      <c r="W24" s="622"/>
      <c r="X24" s="622"/>
      <c r="Y24" s="623"/>
      <c r="Z24" s="624">
        <v>0.6</v>
      </c>
      <c r="AA24" s="624"/>
      <c r="AB24" s="624"/>
      <c r="AC24" s="624"/>
      <c r="AD24" s="625" t="s">
        <v>233</v>
      </c>
      <c r="AE24" s="625"/>
      <c r="AF24" s="625"/>
      <c r="AG24" s="625"/>
      <c r="AH24" s="625"/>
      <c r="AI24" s="625"/>
      <c r="AJ24" s="625"/>
      <c r="AK24" s="625"/>
      <c r="AL24" s="626" t="s">
        <v>233</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233</v>
      </c>
      <c r="BH24" s="622"/>
      <c r="BI24" s="622"/>
      <c r="BJ24" s="622"/>
      <c r="BK24" s="622"/>
      <c r="BL24" s="622"/>
      <c r="BM24" s="622"/>
      <c r="BN24" s="623"/>
      <c r="BO24" s="624" t="s">
        <v>178</v>
      </c>
      <c r="BP24" s="624"/>
      <c r="BQ24" s="624"/>
      <c r="BR24" s="624"/>
      <c r="BS24" s="630" t="s">
        <v>178</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45994580</v>
      </c>
      <c r="CS24" s="611"/>
      <c r="CT24" s="611"/>
      <c r="CU24" s="611"/>
      <c r="CV24" s="611"/>
      <c r="CW24" s="611"/>
      <c r="CX24" s="611"/>
      <c r="CY24" s="612"/>
      <c r="CZ24" s="615">
        <v>53.2</v>
      </c>
      <c r="DA24" s="616"/>
      <c r="DB24" s="616"/>
      <c r="DC24" s="635"/>
      <c r="DD24" s="654">
        <v>26034617</v>
      </c>
      <c r="DE24" s="611"/>
      <c r="DF24" s="611"/>
      <c r="DG24" s="611"/>
      <c r="DH24" s="611"/>
      <c r="DI24" s="611"/>
      <c r="DJ24" s="611"/>
      <c r="DK24" s="612"/>
      <c r="DL24" s="654">
        <v>25905712</v>
      </c>
      <c r="DM24" s="611"/>
      <c r="DN24" s="611"/>
      <c r="DO24" s="611"/>
      <c r="DP24" s="611"/>
      <c r="DQ24" s="611"/>
      <c r="DR24" s="611"/>
      <c r="DS24" s="611"/>
      <c r="DT24" s="611"/>
      <c r="DU24" s="611"/>
      <c r="DV24" s="612"/>
      <c r="DW24" s="615">
        <v>50.5</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1388426</v>
      </c>
      <c r="S25" s="622"/>
      <c r="T25" s="622"/>
      <c r="U25" s="622"/>
      <c r="V25" s="622"/>
      <c r="W25" s="622"/>
      <c r="X25" s="622"/>
      <c r="Y25" s="623"/>
      <c r="Z25" s="624">
        <v>1.6</v>
      </c>
      <c r="AA25" s="624"/>
      <c r="AB25" s="624"/>
      <c r="AC25" s="624"/>
      <c r="AD25" s="625">
        <v>401222</v>
      </c>
      <c r="AE25" s="625"/>
      <c r="AF25" s="625"/>
      <c r="AG25" s="625"/>
      <c r="AH25" s="625"/>
      <c r="AI25" s="625"/>
      <c r="AJ25" s="625"/>
      <c r="AK25" s="625"/>
      <c r="AL25" s="626">
        <v>0.8</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178</v>
      </c>
      <c r="BH25" s="622"/>
      <c r="BI25" s="622"/>
      <c r="BJ25" s="622"/>
      <c r="BK25" s="622"/>
      <c r="BL25" s="622"/>
      <c r="BM25" s="622"/>
      <c r="BN25" s="623"/>
      <c r="BO25" s="624" t="s">
        <v>178</v>
      </c>
      <c r="BP25" s="624"/>
      <c r="BQ25" s="624"/>
      <c r="BR25" s="624"/>
      <c r="BS25" s="630" t="s">
        <v>233</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13967486</v>
      </c>
      <c r="CS25" s="657"/>
      <c r="CT25" s="657"/>
      <c r="CU25" s="657"/>
      <c r="CV25" s="657"/>
      <c r="CW25" s="657"/>
      <c r="CX25" s="657"/>
      <c r="CY25" s="658"/>
      <c r="CZ25" s="626">
        <v>16.2</v>
      </c>
      <c r="DA25" s="655"/>
      <c r="DB25" s="655"/>
      <c r="DC25" s="659"/>
      <c r="DD25" s="630">
        <v>12523545</v>
      </c>
      <c r="DE25" s="657"/>
      <c r="DF25" s="657"/>
      <c r="DG25" s="657"/>
      <c r="DH25" s="657"/>
      <c r="DI25" s="657"/>
      <c r="DJ25" s="657"/>
      <c r="DK25" s="658"/>
      <c r="DL25" s="630">
        <v>12394880</v>
      </c>
      <c r="DM25" s="657"/>
      <c r="DN25" s="657"/>
      <c r="DO25" s="657"/>
      <c r="DP25" s="657"/>
      <c r="DQ25" s="657"/>
      <c r="DR25" s="657"/>
      <c r="DS25" s="657"/>
      <c r="DT25" s="657"/>
      <c r="DU25" s="657"/>
      <c r="DV25" s="658"/>
      <c r="DW25" s="626">
        <v>24.2</v>
      </c>
      <c r="DX25" s="655"/>
      <c r="DY25" s="655"/>
      <c r="DZ25" s="655"/>
      <c r="EA25" s="655"/>
      <c r="EB25" s="655"/>
      <c r="EC25" s="656"/>
    </row>
    <row r="26" spans="2:133" ht="11.25" customHeight="1" x14ac:dyDescent="0.15">
      <c r="B26" s="618" t="s">
        <v>289</v>
      </c>
      <c r="C26" s="619"/>
      <c r="D26" s="619"/>
      <c r="E26" s="619"/>
      <c r="F26" s="619"/>
      <c r="G26" s="619"/>
      <c r="H26" s="619"/>
      <c r="I26" s="619"/>
      <c r="J26" s="619"/>
      <c r="K26" s="619"/>
      <c r="L26" s="619"/>
      <c r="M26" s="619"/>
      <c r="N26" s="619"/>
      <c r="O26" s="619"/>
      <c r="P26" s="619"/>
      <c r="Q26" s="620"/>
      <c r="R26" s="621">
        <v>408205</v>
      </c>
      <c r="S26" s="622"/>
      <c r="T26" s="622"/>
      <c r="U26" s="622"/>
      <c r="V26" s="622"/>
      <c r="W26" s="622"/>
      <c r="X26" s="622"/>
      <c r="Y26" s="623"/>
      <c r="Z26" s="624">
        <v>0.5</v>
      </c>
      <c r="AA26" s="624"/>
      <c r="AB26" s="624"/>
      <c r="AC26" s="624"/>
      <c r="AD26" s="625" t="s">
        <v>178</v>
      </c>
      <c r="AE26" s="625"/>
      <c r="AF26" s="625"/>
      <c r="AG26" s="625"/>
      <c r="AH26" s="625"/>
      <c r="AI26" s="625"/>
      <c r="AJ26" s="625"/>
      <c r="AK26" s="625"/>
      <c r="AL26" s="626" t="s">
        <v>178</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178</v>
      </c>
      <c r="BH26" s="622"/>
      <c r="BI26" s="622"/>
      <c r="BJ26" s="622"/>
      <c r="BK26" s="622"/>
      <c r="BL26" s="622"/>
      <c r="BM26" s="622"/>
      <c r="BN26" s="623"/>
      <c r="BO26" s="624" t="s">
        <v>178</v>
      </c>
      <c r="BP26" s="624"/>
      <c r="BQ26" s="624"/>
      <c r="BR26" s="624"/>
      <c r="BS26" s="630" t="s">
        <v>132</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9874755</v>
      </c>
      <c r="CS26" s="622"/>
      <c r="CT26" s="622"/>
      <c r="CU26" s="622"/>
      <c r="CV26" s="622"/>
      <c r="CW26" s="622"/>
      <c r="CX26" s="622"/>
      <c r="CY26" s="623"/>
      <c r="CZ26" s="626">
        <v>11.4</v>
      </c>
      <c r="DA26" s="655"/>
      <c r="DB26" s="655"/>
      <c r="DC26" s="659"/>
      <c r="DD26" s="630">
        <v>8595682</v>
      </c>
      <c r="DE26" s="622"/>
      <c r="DF26" s="622"/>
      <c r="DG26" s="622"/>
      <c r="DH26" s="622"/>
      <c r="DI26" s="622"/>
      <c r="DJ26" s="622"/>
      <c r="DK26" s="623"/>
      <c r="DL26" s="630" t="s">
        <v>178</v>
      </c>
      <c r="DM26" s="622"/>
      <c r="DN26" s="622"/>
      <c r="DO26" s="622"/>
      <c r="DP26" s="622"/>
      <c r="DQ26" s="622"/>
      <c r="DR26" s="622"/>
      <c r="DS26" s="622"/>
      <c r="DT26" s="622"/>
      <c r="DU26" s="622"/>
      <c r="DV26" s="623"/>
      <c r="DW26" s="626" t="s">
        <v>178</v>
      </c>
      <c r="DX26" s="655"/>
      <c r="DY26" s="655"/>
      <c r="DZ26" s="655"/>
      <c r="EA26" s="655"/>
      <c r="EB26" s="655"/>
      <c r="EC26" s="656"/>
    </row>
    <row r="27" spans="2:133" ht="11.25" customHeight="1" x14ac:dyDescent="0.15">
      <c r="B27" s="618" t="s">
        <v>292</v>
      </c>
      <c r="C27" s="619"/>
      <c r="D27" s="619"/>
      <c r="E27" s="619"/>
      <c r="F27" s="619"/>
      <c r="G27" s="619"/>
      <c r="H27" s="619"/>
      <c r="I27" s="619"/>
      <c r="J27" s="619"/>
      <c r="K27" s="619"/>
      <c r="L27" s="619"/>
      <c r="M27" s="619"/>
      <c r="N27" s="619"/>
      <c r="O27" s="619"/>
      <c r="P27" s="619"/>
      <c r="Q27" s="620"/>
      <c r="R27" s="621">
        <v>17607229</v>
      </c>
      <c r="S27" s="622"/>
      <c r="T27" s="622"/>
      <c r="U27" s="622"/>
      <c r="V27" s="622"/>
      <c r="W27" s="622"/>
      <c r="X27" s="622"/>
      <c r="Y27" s="623"/>
      <c r="Z27" s="624">
        <v>20</v>
      </c>
      <c r="AA27" s="624"/>
      <c r="AB27" s="624"/>
      <c r="AC27" s="624"/>
      <c r="AD27" s="625" t="s">
        <v>178</v>
      </c>
      <c r="AE27" s="625"/>
      <c r="AF27" s="625"/>
      <c r="AG27" s="625"/>
      <c r="AH27" s="625"/>
      <c r="AI27" s="625"/>
      <c r="AJ27" s="625"/>
      <c r="AK27" s="625"/>
      <c r="AL27" s="626" t="s">
        <v>178</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45916743</v>
      </c>
      <c r="BH27" s="622"/>
      <c r="BI27" s="622"/>
      <c r="BJ27" s="622"/>
      <c r="BK27" s="622"/>
      <c r="BL27" s="622"/>
      <c r="BM27" s="622"/>
      <c r="BN27" s="623"/>
      <c r="BO27" s="624">
        <v>100</v>
      </c>
      <c r="BP27" s="624"/>
      <c r="BQ27" s="624"/>
      <c r="BR27" s="624"/>
      <c r="BS27" s="630">
        <v>498775</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27166479</v>
      </c>
      <c r="CS27" s="657"/>
      <c r="CT27" s="657"/>
      <c r="CU27" s="657"/>
      <c r="CV27" s="657"/>
      <c r="CW27" s="657"/>
      <c r="CX27" s="657"/>
      <c r="CY27" s="658"/>
      <c r="CZ27" s="626">
        <v>31.4</v>
      </c>
      <c r="DA27" s="655"/>
      <c r="DB27" s="655"/>
      <c r="DC27" s="659"/>
      <c r="DD27" s="630">
        <v>8650457</v>
      </c>
      <c r="DE27" s="657"/>
      <c r="DF27" s="657"/>
      <c r="DG27" s="657"/>
      <c r="DH27" s="657"/>
      <c r="DI27" s="657"/>
      <c r="DJ27" s="657"/>
      <c r="DK27" s="658"/>
      <c r="DL27" s="630">
        <v>8650217</v>
      </c>
      <c r="DM27" s="657"/>
      <c r="DN27" s="657"/>
      <c r="DO27" s="657"/>
      <c r="DP27" s="657"/>
      <c r="DQ27" s="657"/>
      <c r="DR27" s="657"/>
      <c r="DS27" s="657"/>
      <c r="DT27" s="657"/>
      <c r="DU27" s="657"/>
      <c r="DV27" s="658"/>
      <c r="DW27" s="626">
        <v>16.899999999999999</v>
      </c>
      <c r="DX27" s="655"/>
      <c r="DY27" s="655"/>
      <c r="DZ27" s="655"/>
      <c r="EA27" s="655"/>
      <c r="EB27" s="655"/>
      <c r="EC27" s="656"/>
    </row>
    <row r="28" spans="2:133" ht="11.25" customHeight="1" x14ac:dyDescent="0.15">
      <c r="B28" s="663" t="s">
        <v>295</v>
      </c>
      <c r="C28" s="664"/>
      <c r="D28" s="664"/>
      <c r="E28" s="664"/>
      <c r="F28" s="664"/>
      <c r="G28" s="664"/>
      <c r="H28" s="664"/>
      <c r="I28" s="664"/>
      <c r="J28" s="664"/>
      <c r="K28" s="664"/>
      <c r="L28" s="664"/>
      <c r="M28" s="664"/>
      <c r="N28" s="664"/>
      <c r="O28" s="664"/>
      <c r="P28" s="664"/>
      <c r="Q28" s="665"/>
      <c r="R28" s="621" t="s">
        <v>178</v>
      </c>
      <c r="S28" s="622"/>
      <c r="T28" s="622"/>
      <c r="U28" s="622"/>
      <c r="V28" s="622"/>
      <c r="W28" s="622"/>
      <c r="X28" s="622"/>
      <c r="Y28" s="623"/>
      <c r="Z28" s="624" t="s">
        <v>178</v>
      </c>
      <c r="AA28" s="624"/>
      <c r="AB28" s="624"/>
      <c r="AC28" s="624"/>
      <c r="AD28" s="625" t="s">
        <v>178</v>
      </c>
      <c r="AE28" s="625"/>
      <c r="AF28" s="625"/>
      <c r="AG28" s="625"/>
      <c r="AH28" s="625"/>
      <c r="AI28" s="625"/>
      <c r="AJ28" s="625"/>
      <c r="AK28" s="625"/>
      <c r="AL28" s="626" t="s">
        <v>178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4860615</v>
      </c>
      <c r="CS28" s="622"/>
      <c r="CT28" s="622"/>
      <c r="CU28" s="622"/>
      <c r="CV28" s="622"/>
      <c r="CW28" s="622"/>
      <c r="CX28" s="622"/>
      <c r="CY28" s="623"/>
      <c r="CZ28" s="626">
        <v>5.6</v>
      </c>
      <c r="DA28" s="655"/>
      <c r="DB28" s="655"/>
      <c r="DC28" s="659"/>
      <c r="DD28" s="630">
        <v>4860615</v>
      </c>
      <c r="DE28" s="622"/>
      <c r="DF28" s="622"/>
      <c r="DG28" s="622"/>
      <c r="DH28" s="622"/>
      <c r="DI28" s="622"/>
      <c r="DJ28" s="622"/>
      <c r="DK28" s="623"/>
      <c r="DL28" s="630">
        <v>4860615</v>
      </c>
      <c r="DM28" s="622"/>
      <c r="DN28" s="622"/>
      <c r="DO28" s="622"/>
      <c r="DP28" s="622"/>
      <c r="DQ28" s="622"/>
      <c r="DR28" s="622"/>
      <c r="DS28" s="622"/>
      <c r="DT28" s="622"/>
      <c r="DU28" s="622"/>
      <c r="DV28" s="623"/>
      <c r="DW28" s="626">
        <v>9.5</v>
      </c>
      <c r="DX28" s="655"/>
      <c r="DY28" s="655"/>
      <c r="DZ28" s="655"/>
      <c r="EA28" s="655"/>
      <c r="EB28" s="655"/>
      <c r="EC28" s="656"/>
    </row>
    <row r="29" spans="2:133" ht="11.25" customHeight="1" x14ac:dyDescent="0.15">
      <c r="B29" s="618" t="s">
        <v>297</v>
      </c>
      <c r="C29" s="619"/>
      <c r="D29" s="619"/>
      <c r="E29" s="619"/>
      <c r="F29" s="619"/>
      <c r="G29" s="619"/>
      <c r="H29" s="619"/>
      <c r="I29" s="619"/>
      <c r="J29" s="619"/>
      <c r="K29" s="619"/>
      <c r="L29" s="619"/>
      <c r="M29" s="619"/>
      <c r="N29" s="619"/>
      <c r="O29" s="619"/>
      <c r="P29" s="619"/>
      <c r="Q29" s="620"/>
      <c r="R29" s="621">
        <v>7419741</v>
      </c>
      <c r="S29" s="622"/>
      <c r="T29" s="622"/>
      <c r="U29" s="622"/>
      <c r="V29" s="622"/>
      <c r="W29" s="622"/>
      <c r="X29" s="622"/>
      <c r="Y29" s="623"/>
      <c r="Z29" s="624">
        <v>8.4</v>
      </c>
      <c r="AA29" s="624"/>
      <c r="AB29" s="624"/>
      <c r="AC29" s="624"/>
      <c r="AD29" s="625" t="s">
        <v>178</v>
      </c>
      <c r="AE29" s="625"/>
      <c r="AF29" s="625"/>
      <c r="AG29" s="625"/>
      <c r="AH29" s="625"/>
      <c r="AI29" s="625"/>
      <c r="AJ29" s="625"/>
      <c r="AK29" s="625"/>
      <c r="AL29" s="626" t="s">
        <v>178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4860615</v>
      </c>
      <c r="CS29" s="657"/>
      <c r="CT29" s="657"/>
      <c r="CU29" s="657"/>
      <c r="CV29" s="657"/>
      <c r="CW29" s="657"/>
      <c r="CX29" s="657"/>
      <c r="CY29" s="658"/>
      <c r="CZ29" s="626">
        <v>5.6</v>
      </c>
      <c r="DA29" s="655"/>
      <c r="DB29" s="655"/>
      <c r="DC29" s="659"/>
      <c r="DD29" s="630">
        <v>4860615</v>
      </c>
      <c r="DE29" s="657"/>
      <c r="DF29" s="657"/>
      <c r="DG29" s="657"/>
      <c r="DH29" s="657"/>
      <c r="DI29" s="657"/>
      <c r="DJ29" s="657"/>
      <c r="DK29" s="658"/>
      <c r="DL29" s="630">
        <v>4860615</v>
      </c>
      <c r="DM29" s="657"/>
      <c r="DN29" s="657"/>
      <c r="DO29" s="657"/>
      <c r="DP29" s="657"/>
      <c r="DQ29" s="657"/>
      <c r="DR29" s="657"/>
      <c r="DS29" s="657"/>
      <c r="DT29" s="657"/>
      <c r="DU29" s="657"/>
      <c r="DV29" s="658"/>
      <c r="DW29" s="626">
        <v>9.5</v>
      </c>
      <c r="DX29" s="655"/>
      <c r="DY29" s="655"/>
      <c r="DZ29" s="655"/>
      <c r="EA29" s="655"/>
      <c r="EB29" s="655"/>
      <c r="EC29" s="656"/>
    </row>
    <row r="30" spans="2:133" ht="11.25" customHeight="1" x14ac:dyDescent="0.15">
      <c r="B30" s="618" t="s">
        <v>302</v>
      </c>
      <c r="C30" s="619"/>
      <c r="D30" s="619"/>
      <c r="E30" s="619"/>
      <c r="F30" s="619"/>
      <c r="G30" s="619"/>
      <c r="H30" s="619"/>
      <c r="I30" s="619"/>
      <c r="J30" s="619"/>
      <c r="K30" s="619"/>
      <c r="L30" s="619"/>
      <c r="M30" s="619"/>
      <c r="N30" s="619"/>
      <c r="O30" s="619"/>
      <c r="P30" s="619"/>
      <c r="Q30" s="620"/>
      <c r="R30" s="621">
        <v>306010</v>
      </c>
      <c r="S30" s="622"/>
      <c r="T30" s="622"/>
      <c r="U30" s="622"/>
      <c r="V30" s="622"/>
      <c r="W30" s="622"/>
      <c r="X30" s="622"/>
      <c r="Y30" s="623"/>
      <c r="Z30" s="624">
        <v>0.3</v>
      </c>
      <c r="AA30" s="624"/>
      <c r="AB30" s="624"/>
      <c r="AC30" s="624"/>
      <c r="AD30" s="625">
        <v>41164</v>
      </c>
      <c r="AE30" s="625"/>
      <c r="AF30" s="625"/>
      <c r="AG30" s="625"/>
      <c r="AH30" s="625"/>
      <c r="AI30" s="625"/>
      <c r="AJ30" s="625"/>
      <c r="AK30" s="625"/>
      <c r="AL30" s="626">
        <v>0.1</v>
      </c>
      <c r="AM30" s="627"/>
      <c r="AN30" s="627"/>
      <c r="AO30" s="628"/>
      <c r="AP30" s="669" t="s">
        <v>303</v>
      </c>
      <c r="AQ30" s="670"/>
      <c r="AR30" s="670"/>
      <c r="AS30" s="670"/>
      <c r="AT30" s="675" t="s">
        <v>304</v>
      </c>
      <c r="AU30" s="210"/>
      <c r="AV30" s="210"/>
      <c r="AW30" s="210"/>
      <c r="AX30" s="607" t="s">
        <v>181</v>
      </c>
      <c r="AY30" s="608"/>
      <c r="AZ30" s="608"/>
      <c r="BA30" s="608"/>
      <c r="BB30" s="608"/>
      <c r="BC30" s="608"/>
      <c r="BD30" s="608"/>
      <c r="BE30" s="608"/>
      <c r="BF30" s="609"/>
      <c r="BG30" s="681">
        <v>99.3</v>
      </c>
      <c r="BH30" s="682"/>
      <c r="BI30" s="682"/>
      <c r="BJ30" s="682"/>
      <c r="BK30" s="682"/>
      <c r="BL30" s="682"/>
      <c r="BM30" s="616">
        <v>96.8</v>
      </c>
      <c r="BN30" s="682"/>
      <c r="BO30" s="682"/>
      <c r="BP30" s="682"/>
      <c r="BQ30" s="683"/>
      <c r="BR30" s="681">
        <v>99.2</v>
      </c>
      <c r="BS30" s="682"/>
      <c r="BT30" s="682"/>
      <c r="BU30" s="682"/>
      <c r="BV30" s="682"/>
      <c r="BW30" s="682"/>
      <c r="BX30" s="616">
        <v>96.6</v>
      </c>
      <c r="BY30" s="682"/>
      <c r="BZ30" s="682"/>
      <c r="CA30" s="682"/>
      <c r="CB30" s="683"/>
      <c r="CD30" s="686"/>
      <c r="CE30" s="687"/>
      <c r="CF30" s="636" t="s">
        <v>305</v>
      </c>
      <c r="CG30" s="637"/>
      <c r="CH30" s="637"/>
      <c r="CI30" s="637"/>
      <c r="CJ30" s="637"/>
      <c r="CK30" s="637"/>
      <c r="CL30" s="637"/>
      <c r="CM30" s="637"/>
      <c r="CN30" s="637"/>
      <c r="CO30" s="637"/>
      <c r="CP30" s="637"/>
      <c r="CQ30" s="638"/>
      <c r="CR30" s="621">
        <v>4341450</v>
      </c>
      <c r="CS30" s="622"/>
      <c r="CT30" s="622"/>
      <c r="CU30" s="622"/>
      <c r="CV30" s="622"/>
      <c r="CW30" s="622"/>
      <c r="CX30" s="622"/>
      <c r="CY30" s="623"/>
      <c r="CZ30" s="626">
        <v>5</v>
      </c>
      <c r="DA30" s="655"/>
      <c r="DB30" s="655"/>
      <c r="DC30" s="659"/>
      <c r="DD30" s="630">
        <v>4341450</v>
      </c>
      <c r="DE30" s="622"/>
      <c r="DF30" s="622"/>
      <c r="DG30" s="622"/>
      <c r="DH30" s="622"/>
      <c r="DI30" s="622"/>
      <c r="DJ30" s="622"/>
      <c r="DK30" s="623"/>
      <c r="DL30" s="630">
        <v>4341450</v>
      </c>
      <c r="DM30" s="622"/>
      <c r="DN30" s="622"/>
      <c r="DO30" s="622"/>
      <c r="DP30" s="622"/>
      <c r="DQ30" s="622"/>
      <c r="DR30" s="622"/>
      <c r="DS30" s="622"/>
      <c r="DT30" s="622"/>
      <c r="DU30" s="622"/>
      <c r="DV30" s="623"/>
      <c r="DW30" s="626">
        <v>8.5</v>
      </c>
      <c r="DX30" s="655"/>
      <c r="DY30" s="655"/>
      <c r="DZ30" s="655"/>
      <c r="EA30" s="655"/>
      <c r="EB30" s="655"/>
      <c r="EC30" s="656"/>
    </row>
    <row r="31" spans="2:133" ht="11.25" customHeight="1" x14ac:dyDescent="0.15">
      <c r="B31" s="618" t="s">
        <v>306</v>
      </c>
      <c r="C31" s="619"/>
      <c r="D31" s="619"/>
      <c r="E31" s="619"/>
      <c r="F31" s="619"/>
      <c r="G31" s="619"/>
      <c r="H31" s="619"/>
      <c r="I31" s="619"/>
      <c r="J31" s="619"/>
      <c r="K31" s="619"/>
      <c r="L31" s="619"/>
      <c r="M31" s="619"/>
      <c r="N31" s="619"/>
      <c r="O31" s="619"/>
      <c r="P31" s="619"/>
      <c r="Q31" s="620"/>
      <c r="R31" s="621">
        <v>73591</v>
      </c>
      <c r="S31" s="622"/>
      <c r="T31" s="622"/>
      <c r="U31" s="622"/>
      <c r="V31" s="622"/>
      <c r="W31" s="622"/>
      <c r="X31" s="622"/>
      <c r="Y31" s="623"/>
      <c r="Z31" s="624">
        <v>0.1</v>
      </c>
      <c r="AA31" s="624"/>
      <c r="AB31" s="624"/>
      <c r="AC31" s="624"/>
      <c r="AD31" s="625" t="s">
        <v>178</v>
      </c>
      <c r="AE31" s="625"/>
      <c r="AF31" s="625"/>
      <c r="AG31" s="625"/>
      <c r="AH31" s="625"/>
      <c r="AI31" s="625"/>
      <c r="AJ31" s="625"/>
      <c r="AK31" s="625"/>
      <c r="AL31" s="626" t="s">
        <v>132</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v>
      </c>
      <c r="BH31" s="657"/>
      <c r="BI31" s="657"/>
      <c r="BJ31" s="657"/>
      <c r="BK31" s="657"/>
      <c r="BL31" s="657"/>
      <c r="BM31" s="627">
        <v>96.1</v>
      </c>
      <c r="BN31" s="679"/>
      <c r="BO31" s="679"/>
      <c r="BP31" s="679"/>
      <c r="BQ31" s="680"/>
      <c r="BR31" s="678">
        <v>98.9</v>
      </c>
      <c r="BS31" s="657"/>
      <c r="BT31" s="657"/>
      <c r="BU31" s="657"/>
      <c r="BV31" s="657"/>
      <c r="BW31" s="657"/>
      <c r="BX31" s="627">
        <v>95.8</v>
      </c>
      <c r="BY31" s="679"/>
      <c r="BZ31" s="679"/>
      <c r="CA31" s="679"/>
      <c r="CB31" s="680"/>
      <c r="CD31" s="686"/>
      <c r="CE31" s="687"/>
      <c r="CF31" s="636" t="s">
        <v>309</v>
      </c>
      <c r="CG31" s="637"/>
      <c r="CH31" s="637"/>
      <c r="CI31" s="637"/>
      <c r="CJ31" s="637"/>
      <c r="CK31" s="637"/>
      <c r="CL31" s="637"/>
      <c r="CM31" s="637"/>
      <c r="CN31" s="637"/>
      <c r="CO31" s="637"/>
      <c r="CP31" s="637"/>
      <c r="CQ31" s="638"/>
      <c r="CR31" s="621">
        <v>519165</v>
      </c>
      <c r="CS31" s="657"/>
      <c r="CT31" s="657"/>
      <c r="CU31" s="657"/>
      <c r="CV31" s="657"/>
      <c r="CW31" s="657"/>
      <c r="CX31" s="657"/>
      <c r="CY31" s="658"/>
      <c r="CZ31" s="626">
        <v>0.6</v>
      </c>
      <c r="DA31" s="655"/>
      <c r="DB31" s="655"/>
      <c r="DC31" s="659"/>
      <c r="DD31" s="630">
        <v>519165</v>
      </c>
      <c r="DE31" s="657"/>
      <c r="DF31" s="657"/>
      <c r="DG31" s="657"/>
      <c r="DH31" s="657"/>
      <c r="DI31" s="657"/>
      <c r="DJ31" s="657"/>
      <c r="DK31" s="658"/>
      <c r="DL31" s="630">
        <v>519165</v>
      </c>
      <c r="DM31" s="657"/>
      <c r="DN31" s="657"/>
      <c r="DO31" s="657"/>
      <c r="DP31" s="657"/>
      <c r="DQ31" s="657"/>
      <c r="DR31" s="657"/>
      <c r="DS31" s="657"/>
      <c r="DT31" s="657"/>
      <c r="DU31" s="657"/>
      <c r="DV31" s="658"/>
      <c r="DW31" s="626">
        <v>1</v>
      </c>
      <c r="DX31" s="655"/>
      <c r="DY31" s="655"/>
      <c r="DZ31" s="655"/>
      <c r="EA31" s="655"/>
      <c r="EB31" s="655"/>
      <c r="EC31" s="656"/>
    </row>
    <row r="32" spans="2:133" ht="11.25" customHeight="1" x14ac:dyDescent="0.15">
      <c r="B32" s="618" t="s">
        <v>310</v>
      </c>
      <c r="C32" s="619"/>
      <c r="D32" s="619"/>
      <c r="E32" s="619"/>
      <c r="F32" s="619"/>
      <c r="G32" s="619"/>
      <c r="H32" s="619"/>
      <c r="I32" s="619"/>
      <c r="J32" s="619"/>
      <c r="K32" s="619"/>
      <c r="L32" s="619"/>
      <c r="M32" s="619"/>
      <c r="N32" s="619"/>
      <c r="O32" s="619"/>
      <c r="P32" s="619"/>
      <c r="Q32" s="620"/>
      <c r="R32" s="621">
        <v>149931</v>
      </c>
      <c r="S32" s="622"/>
      <c r="T32" s="622"/>
      <c r="U32" s="622"/>
      <c r="V32" s="622"/>
      <c r="W32" s="622"/>
      <c r="X32" s="622"/>
      <c r="Y32" s="623"/>
      <c r="Z32" s="624">
        <v>0.2</v>
      </c>
      <c r="AA32" s="624"/>
      <c r="AB32" s="624"/>
      <c r="AC32" s="624"/>
      <c r="AD32" s="625" t="s">
        <v>178</v>
      </c>
      <c r="AE32" s="625"/>
      <c r="AF32" s="625"/>
      <c r="AG32" s="625"/>
      <c r="AH32" s="625"/>
      <c r="AI32" s="625"/>
      <c r="AJ32" s="625"/>
      <c r="AK32" s="625"/>
      <c r="AL32" s="626" t="s">
        <v>178</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99.5</v>
      </c>
      <c r="BH32" s="691"/>
      <c r="BI32" s="691"/>
      <c r="BJ32" s="691"/>
      <c r="BK32" s="691"/>
      <c r="BL32" s="691"/>
      <c r="BM32" s="692">
        <v>97.4</v>
      </c>
      <c r="BN32" s="691"/>
      <c r="BO32" s="691"/>
      <c r="BP32" s="691"/>
      <c r="BQ32" s="693"/>
      <c r="BR32" s="690">
        <v>99.4</v>
      </c>
      <c r="BS32" s="691"/>
      <c r="BT32" s="691"/>
      <c r="BU32" s="691"/>
      <c r="BV32" s="691"/>
      <c r="BW32" s="691"/>
      <c r="BX32" s="692">
        <v>97.2</v>
      </c>
      <c r="BY32" s="691"/>
      <c r="BZ32" s="691"/>
      <c r="CA32" s="691"/>
      <c r="CB32" s="693"/>
      <c r="CD32" s="688"/>
      <c r="CE32" s="689"/>
      <c r="CF32" s="636" t="s">
        <v>312</v>
      </c>
      <c r="CG32" s="637"/>
      <c r="CH32" s="637"/>
      <c r="CI32" s="637"/>
      <c r="CJ32" s="637"/>
      <c r="CK32" s="637"/>
      <c r="CL32" s="637"/>
      <c r="CM32" s="637"/>
      <c r="CN32" s="637"/>
      <c r="CO32" s="637"/>
      <c r="CP32" s="637"/>
      <c r="CQ32" s="638"/>
      <c r="CR32" s="621" t="s">
        <v>233</v>
      </c>
      <c r="CS32" s="622"/>
      <c r="CT32" s="622"/>
      <c r="CU32" s="622"/>
      <c r="CV32" s="622"/>
      <c r="CW32" s="622"/>
      <c r="CX32" s="622"/>
      <c r="CY32" s="623"/>
      <c r="CZ32" s="626" t="s">
        <v>178</v>
      </c>
      <c r="DA32" s="655"/>
      <c r="DB32" s="655"/>
      <c r="DC32" s="659"/>
      <c r="DD32" s="630" t="s">
        <v>233</v>
      </c>
      <c r="DE32" s="622"/>
      <c r="DF32" s="622"/>
      <c r="DG32" s="622"/>
      <c r="DH32" s="622"/>
      <c r="DI32" s="622"/>
      <c r="DJ32" s="622"/>
      <c r="DK32" s="623"/>
      <c r="DL32" s="630" t="s">
        <v>178</v>
      </c>
      <c r="DM32" s="622"/>
      <c r="DN32" s="622"/>
      <c r="DO32" s="622"/>
      <c r="DP32" s="622"/>
      <c r="DQ32" s="622"/>
      <c r="DR32" s="622"/>
      <c r="DS32" s="622"/>
      <c r="DT32" s="622"/>
      <c r="DU32" s="622"/>
      <c r="DV32" s="623"/>
      <c r="DW32" s="626" t="s">
        <v>178</v>
      </c>
      <c r="DX32" s="655"/>
      <c r="DY32" s="655"/>
      <c r="DZ32" s="655"/>
      <c r="EA32" s="655"/>
      <c r="EB32" s="655"/>
      <c r="EC32" s="656"/>
    </row>
    <row r="33" spans="2:133" ht="11.25" customHeight="1" x14ac:dyDescent="0.15">
      <c r="B33" s="618" t="s">
        <v>313</v>
      </c>
      <c r="C33" s="619"/>
      <c r="D33" s="619"/>
      <c r="E33" s="619"/>
      <c r="F33" s="619"/>
      <c r="G33" s="619"/>
      <c r="H33" s="619"/>
      <c r="I33" s="619"/>
      <c r="J33" s="619"/>
      <c r="K33" s="619"/>
      <c r="L33" s="619"/>
      <c r="M33" s="619"/>
      <c r="N33" s="619"/>
      <c r="O33" s="619"/>
      <c r="P33" s="619"/>
      <c r="Q33" s="620"/>
      <c r="R33" s="621">
        <v>1888614</v>
      </c>
      <c r="S33" s="622"/>
      <c r="T33" s="622"/>
      <c r="U33" s="622"/>
      <c r="V33" s="622"/>
      <c r="W33" s="622"/>
      <c r="X33" s="622"/>
      <c r="Y33" s="623"/>
      <c r="Z33" s="624">
        <v>2.1</v>
      </c>
      <c r="AA33" s="624"/>
      <c r="AB33" s="624"/>
      <c r="AC33" s="624"/>
      <c r="AD33" s="625" t="s">
        <v>132</v>
      </c>
      <c r="AE33" s="625"/>
      <c r="AF33" s="625"/>
      <c r="AG33" s="625"/>
      <c r="AH33" s="625"/>
      <c r="AI33" s="625"/>
      <c r="AJ33" s="625"/>
      <c r="AK33" s="625"/>
      <c r="AL33" s="626" t="s">
        <v>178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31814644</v>
      </c>
      <c r="CS33" s="657"/>
      <c r="CT33" s="657"/>
      <c r="CU33" s="657"/>
      <c r="CV33" s="657"/>
      <c r="CW33" s="657"/>
      <c r="CX33" s="657"/>
      <c r="CY33" s="658"/>
      <c r="CZ33" s="626">
        <v>36.799999999999997</v>
      </c>
      <c r="DA33" s="655"/>
      <c r="DB33" s="655"/>
      <c r="DC33" s="659"/>
      <c r="DD33" s="630">
        <v>26263388</v>
      </c>
      <c r="DE33" s="657"/>
      <c r="DF33" s="657"/>
      <c r="DG33" s="657"/>
      <c r="DH33" s="657"/>
      <c r="DI33" s="657"/>
      <c r="DJ33" s="657"/>
      <c r="DK33" s="658"/>
      <c r="DL33" s="630">
        <v>22230782</v>
      </c>
      <c r="DM33" s="657"/>
      <c r="DN33" s="657"/>
      <c r="DO33" s="657"/>
      <c r="DP33" s="657"/>
      <c r="DQ33" s="657"/>
      <c r="DR33" s="657"/>
      <c r="DS33" s="657"/>
      <c r="DT33" s="657"/>
      <c r="DU33" s="657"/>
      <c r="DV33" s="658"/>
      <c r="DW33" s="626">
        <v>43.3</v>
      </c>
      <c r="DX33" s="655"/>
      <c r="DY33" s="655"/>
      <c r="DZ33" s="655"/>
      <c r="EA33" s="655"/>
      <c r="EB33" s="655"/>
      <c r="EC33" s="656"/>
    </row>
    <row r="34" spans="2:133" ht="11.25" customHeight="1" x14ac:dyDescent="0.15">
      <c r="B34" s="618" t="s">
        <v>315</v>
      </c>
      <c r="C34" s="619"/>
      <c r="D34" s="619"/>
      <c r="E34" s="619"/>
      <c r="F34" s="619"/>
      <c r="G34" s="619"/>
      <c r="H34" s="619"/>
      <c r="I34" s="619"/>
      <c r="J34" s="619"/>
      <c r="K34" s="619"/>
      <c r="L34" s="619"/>
      <c r="M34" s="619"/>
      <c r="N34" s="619"/>
      <c r="O34" s="619"/>
      <c r="P34" s="619"/>
      <c r="Q34" s="620"/>
      <c r="R34" s="621">
        <v>2629760</v>
      </c>
      <c r="S34" s="622"/>
      <c r="T34" s="622"/>
      <c r="U34" s="622"/>
      <c r="V34" s="622"/>
      <c r="W34" s="622"/>
      <c r="X34" s="622"/>
      <c r="Y34" s="623"/>
      <c r="Z34" s="624">
        <v>3</v>
      </c>
      <c r="AA34" s="624"/>
      <c r="AB34" s="624"/>
      <c r="AC34" s="624"/>
      <c r="AD34" s="625">
        <v>442026</v>
      </c>
      <c r="AE34" s="625"/>
      <c r="AF34" s="625"/>
      <c r="AG34" s="625"/>
      <c r="AH34" s="625"/>
      <c r="AI34" s="625"/>
      <c r="AJ34" s="625"/>
      <c r="AK34" s="625"/>
      <c r="AL34" s="626">
        <v>0.9</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15095633</v>
      </c>
      <c r="CS34" s="622"/>
      <c r="CT34" s="622"/>
      <c r="CU34" s="622"/>
      <c r="CV34" s="622"/>
      <c r="CW34" s="622"/>
      <c r="CX34" s="622"/>
      <c r="CY34" s="623"/>
      <c r="CZ34" s="626">
        <v>17.5</v>
      </c>
      <c r="DA34" s="655"/>
      <c r="DB34" s="655"/>
      <c r="DC34" s="659"/>
      <c r="DD34" s="630">
        <v>12227773</v>
      </c>
      <c r="DE34" s="622"/>
      <c r="DF34" s="622"/>
      <c r="DG34" s="622"/>
      <c r="DH34" s="622"/>
      <c r="DI34" s="622"/>
      <c r="DJ34" s="622"/>
      <c r="DK34" s="623"/>
      <c r="DL34" s="630">
        <v>11216022</v>
      </c>
      <c r="DM34" s="622"/>
      <c r="DN34" s="622"/>
      <c r="DO34" s="622"/>
      <c r="DP34" s="622"/>
      <c r="DQ34" s="622"/>
      <c r="DR34" s="622"/>
      <c r="DS34" s="622"/>
      <c r="DT34" s="622"/>
      <c r="DU34" s="622"/>
      <c r="DV34" s="623"/>
      <c r="DW34" s="626">
        <v>21.9</v>
      </c>
      <c r="DX34" s="655"/>
      <c r="DY34" s="655"/>
      <c r="DZ34" s="655"/>
      <c r="EA34" s="655"/>
      <c r="EB34" s="655"/>
      <c r="EC34" s="656"/>
    </row>
    <row r="35" spans="2:133" ht="11.25" customHeight="1" x14ac:dyDescent="0.15">
      <c r="B35" s="618" t="s">
        <v>319</v>
      </c>
      <c r="C35" s="619"/>
      <c r="D35" s="619"/>
      <c r="E35" s="619"/>
      <c r="F35" s="619"/>
      <c r="G35" s="619"/>
      <c r="H35" s="619"/>
      <c r="I35" s="619"/>
      <c r="J35" s="619"/>
      <c r="K35" s="619"/>
      <c r="L35" s="619"/>
      <c r="M35" s="619"/>
      <c r="N35" s="619"/>
      <c r="O35" s="619"/>
      <c r="P35" s="619"/>
      <c r="Q35" s="620"/>
      <c r="R35" s="621">
        <v>1573000</v>
      </c>
      <c r="S35" s="622"/>
      <c r="T35" s="622"/>
      <c r="U35" s="622"/>
      <c r="V35" s="622"/>
      <c r="W35" s="622"/>
      <c r="X35" s="622"/>
      <c r="Y35" s="623"/>
      <c r="Z35" s="624">
        <v>1.8</v>
      </c>
      <c r="AA35" s="624"/>
      <c r="AB35" s="624"/>
      <c r="AC35" s="624"/>
      <c r="AD35" s="625" t="s">
        <v>178</v>
      </c>
      <c r="AE35" s="625"/>
      <c r="AF35" s="625"/>
      <c r="AG35" s="625"/>
      <c r="AH35" s="625"/>
      <c r="AI35" s="625"/>
      <c r="AJ35" s="625"/>
      <c r="AK35" s="625"/>
      <c r="AL35" s="626" t="s">
        <v>178</v>
      </c>
      <c r="AM35" s="627"/>
      <c r="AN35" s="627"/>
      <c r="AO35" s="628"/>
      <c r="AP35" s="214"/>
      <c r="AQ35" s="694" t="s">
        <v>320</v>
      </c>
      <c r="AR35" s="695"/>
      <c r="AS35" s="695"/>
      <c r="AT35" s="695"/>
      <c r="AU35" s="695"/>
      <c r="AV35" s="695"/>
      <c r="AW35" s="695"/>
      <c r="AX35" s="695"/>
      <c r="AY35" s="696"/>
      <c r="AZ35" s="610">
        <v>10093141</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874631</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1180093</v>
      </c>
      <c r="CS35" s="657"/>
      <c r="CT35" s="657"/>
      <c r="CU35" s="657"/>
      <c r="CV35" s="657"/>
      <c r="CW35" s="657"/>
      <c r="CX35" s="657"/>
      <c r="CY35" s="658"/>
      <c r="CZ35" s="626">
        <v>1.4</v>
      </c>
      <c r="DA35" s="655"/>
      <c r="DB35" s="655"/>
      <c r="DC35" s="659"/>
      <c r="DD35" s="630">
        <v>1179758</v>
      </c>
      <c r="DE35" s="657"/>
      <c r="DF35" s="657"/>
      <c r="DG35" s="657"/>
      <c r="DH35" s="657"/>
      <c r="DI35" s="657"/>
      <c r="DJ35" s="657"/>
      <c r="DK35" s="658"/>
      <c r="DL35" s="630">
        <v>962884</v>
      </c>
      <c r="DM35" s="657"/>
      <c r="DN35" s="657"/>
      <c r="DO35" s="657"/>
      <c r="DP35" s="657"/>
      <c r="DQ35" s="657"/>
      <c r="DR35" s="657"/>
      <c r="DS35" s="657"/>
      <c r="DT35" s="657"/>
      <c r="DU35" s="657"/>
      <c r="DV35" s="658"/>
      <c r="DW35" s="626">
        <v>1.9</v>
      </c>
      <c r="DX35" s="655"/>
      <c r="DY35" s="655"/>
      <c r="DZ35" s="655"/>
      <c r="EA35" s="655"/>
      <c r="EB35" s="655"/>
      <c r="EC35" s="656"/>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233</v>
      </c>
      <c r="S36" s="622"/>
      <c r="T36" s="622"/>
      <c r="U36" s="622"/>
      <c r="V36" s="622"/>
      <c r="W36" s="622"/>
      <c r="X36" s="622"/>
      <c r="Y36" s="623"/>
      <c r="Z36" s="624" t="s">
        <v>233</v>
      </c>
      <c r="AA36" s="624"/>
      <c r="AB36" s="624"/>
      <c r="AC36" s="624"/>
      <c r="AD36" s="625" t="s">
        <v>233</v>
      </c>
      <c r="AE36" s="625"/>
      <c r="AF36" s="625"/>
      <c r="AG36" s="625"/>
      <c r="AH36" s="625"/>
      <c r="AI36" s="625"/>
      <c r="AJ36" s="625"/>
      <c r="AK36" s="625"/>
      <c r="AL36" s="626" t="s">
        <v>178</v>
      </c>
      <c r="AM36" s="627"/>
      <c r="AN36" s="627"/>
      <c r="AO36" s="628"/>
      <c r="AQ36" s="698" t="s">
        <v>324</v>
      </c>
      <c r="AR36" s="699"/>
      <c r="AS36" s="699"/>
      <c r="AT36" s="699"/>
      <c r="AU36" s="699"/>
      <c r="AV36" s="699"/>
      <c r="AW36" s="699"/>
      <c r="AX36" s="699"/>
      <c r="AY36" s="700"/>
      <c r="AZ36" s="621">
        <v>2210116</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789512</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6343713</v>
      </c>
      <c r="CS36" s="622"/>
      <c r="CT36" s="622"/>
      <c r="CU36" s="622"/>
      <c r="CV36" s="622"/>
      <c r="CW36" s="622"/>
      <c r="CX36" s="622"/>
      <c r="CY36" s="623"/>
      <c r="CZ36" s="626">
        <v>7.3</v>
      </c>
      <c r="DA36" s="655"/>
      <c r="DB36" s="655"/>
      <c r="DC36" s="659"/>
      <c r="DD36" s="630">
        <v>5643939</v>
      </c>
      <c r="DE36" s="622"/>
      <c r="DF36" s="622"/>
      <c r="DG36" s="622"/>
      <c r="DH36" s="622"/>
      <c r="DI36" s="622"/>
      <c r="DJ36" s="622"/>
      <c r="DK36" s="623"/>
      <c r="DL36" s="630">
        <v>4299537</v>
      </c>
      <c r="DM36" s="622"/>
      <c r="DN36" s="622"/>
      <c r="DO36" s="622"/>
      <c r="DP36" s="622"/>
      <c r="DQ36" s="622"/>
      <c r="DR36" s="622"/>
      <c r="DS36" s="622"/>
      <c r="DT36" s="622"/>
      <c r="DU36" s="622"/>
      <c r="DV36" s="623"/>
      <c r="DW36" s="626">
        <v>8.4</v>
      </c>
      <c r="DX36" s="655"/>
      <c r="DY36" s="655"/>
      <c r="DZ36" s="655"/>
      <c r="EA36" s="655"/>
      <c r="EB36" s="655"/>
      <c r="EC36" s="656"/>
    </row>
    <row r="37" spans="2:133" ht="11.25" customHeight="1" x14ac:dyDescent="0.15">
      <c r="B37" s="618" t="s">
        <v>327</v>
      </c>
      <c r="C37" s="619"/>
      <c r="D37" s="619"/>
      <c r="E37" s="619"/>
      <c r="F37" s="619"/>
      <c r="G37" s="619"/>
      <c r="H37" s="619"/>
      <c r="I37" s="619"/>
      <c r="J37" s="619"/>
      <c r="K37" s="619"/>
      <c r="L37" s="619"/>
      <c r="M37" s="619"/>
      <c r="N37" s="619"/>
      <c r="O37" s="619"/>
      <c r="P37" s="619"/>
      <c r="Q37" s="620"/>
      <c r="R37" s="621">
        <v>489400</v>
      </c>
      <c r="S37" s="622"/>
      <c r="T37" s="622"/>
      <c r="U37" s="622"/>
      <c r="V37" s="622"/>
      <c r="W37" s="622"/>
      <c r="X37" s="622"/>
      <c r="Y37" s="623"/>
      <c r="Z37" s="624">
        <v>0.6</v>
      </c>
      <c r="AA37" s="624"/>
      <c r="AB37" s="624"/>
      <c r="AC37" s="624"/>
      <c r="AD37" s="625" t="s">
        <v>178</v>
      </c>
      <c r="AE37" s="625"/>
      <c r="AF37" s="625"/>
      <c r="AG37" s="625"/>
      <c r="AH37" s="625"/>
      <c r="AI37" s="625"/>
      <c r="AJ37" s="625"/>
      <c r="AK37" s="625"/>
      <c r="AL37" s="626" t="s">
        <v>233</v>
      </c>
      <c r="AM37" s="627"/>
      <c r="AN37" s="627"/>
      <c r="AO37" s="628"/>
      <c r="AQ37" s="698" t="s">
        <v>328</v>
      </c>
      <c r="AR37" s="699"/>
      <c r="AS37" s="699"/>
      <c r="AT37" s="699"/>
      <c r="AU37" s="699"/>
      <c r="AV37" s="699"/>
      <c r="AW37" s="699"/>
      <c r="AX37" s="699"/>
      <c r="AY37" s="700"/>
      <c r="AZ37" s="621">
        <v>38119</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35681</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6142</v>
      </c>
      <c r="CS37" s="657"/>
      <c r="CT37" s="657"/>
      <c r="CU37" s="657"/>
      <c r="CV37" s="657"/>
      <c r="CW37" s="657"/>
      <c r="CX37" s="657"/>
      <c r="CY37" s="658"/>
      <c r="CZ37" s="626">
        <v>0</v>
      </c>
      <c r="DA37" s="655"/>
      <c r="DB37" s="655"/>
      <c r="DC37" s="659"/>
      <c r="DD37" s="630">
        <v>6142</v>
      </c>
      <c r="DE37" s="657"/>
      <c r="DF37" s="657"/>
      <c r="DG37" s="657"/>
      <c r="DH37" s="657"/>
      <c r="DI37" s="657"/>
      <c r="DJ37" s="657"/>
      <c r="DK37" s="658"/>
      <c r="DL37" s="630">
        <v>6142</v>
      </c>
      <c r="DM37" s="657"/>
      <c r="DN37" s="657"/>
      <c r="DO37" s="657"/>
      <c r="DP37" s="657"/>
      <c r="DQ37" s="657"/>
      <c r="DR37" s="657"/>
      <c r="DS37" s="657"/>
      <c r="DT37" s="657"/>
      <c r="DU37" s="657"/>
      <c r="DV37" s="658"/>
      <c r="DW37" s="626">
        <v>0</v>
      </c>
      <c r="DX37" s="655"/>
      <c r="DY37" s="655"/>
      <c r="DZ37" s="655"/>
      <c r="EA37" s="655"/>
      <c r="EB37" s="655"/>
      <c r="EC37" s="656"/>
    </row>
    <row r="38" spans="2:133" ht="11.25" customHeight="1" x14ac:dyDescent="0.15">
      <c r="B38" s="666" t="s">
        <v>331</v>
      </c>
      <c r="C38" s="667"/>
      <c r="D38" s="667"/>
      <c r="E38" s="667"/>
      <c r="F38" s="667"/>
      <c r="G38" s="667"/>
      <c r="H38" s="667"/>
      <c r="I38" s="667"/>
      <c r="J38" s="667"/>
      <c r="K38" s="667"/>
      <c r="L38" s="667"/>
      <c r="M38" s="667"/>
      <c r="N38" s="667"/>
      <c r="O38" s="667"/>
      <c r="P38" s="667"/>
      <c r="Q38" s="668"/>
      <c r="R38" s="701">
        <v>88073697</v>
      </c>
      <c r="S38" s="702"/>
      <c r="T38" s="702"/>
      <c r="U38" s="702"/>
      <c r="V38" s="702"/>
      <c r="W38" s="702"/>
      <c r="X38" s="702"/>
      <c r="Y38" s="703"/>
      <c r="Z38" s="704">
        <v>100</v>
      </c>
      <c r="AA38" s="704"/>
      <c r="AB38" s="704"/>
      <c r="AC38" s="704"/>
      <c r="AD38" s="705">
        <v>50820756</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9132</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56394</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7835774</v>
      </c>
      <c r="CS38" s="622"/>
      <c r="CT38" s="622"/>
      <c r="CU38" s="622"/>
      <c r="CV38" s="622"/>
      <c r="CW38" s="622"/>
      <c r="CX38" s="622"/>
      <c r="CY38" s="623"/>
      <c r="CZ38" s="626">
        <v>9.1</v>
      </c>
      <c r="DA38" s="655"/>
      <c r="DB38" s="655"/>
      <c r="DC38" s="659"/>
      <c r="DD38" s="630">
        <v>6266211</v>
      </c>
      <c r="DE38" s="622"/>
      <c r="DF38" s="622"/>
      <c r="DG38" s="622"/>
      <c r="DH38" s="622"/>
      <c r="DI38" s="622"/>
      <c r="DJ38" s="622"/>
      <c r="DK38" s="623"/>
      <c r="DL38" s="630">
        <v>5747561</v>
      </c>
      <c r="DM38" s="622"/>
      <c r="DN38" s="622"/>
      <c r="DO38" s="622"/>
      <c r="DP38" s="622"/>
      <c r="DQ38" s="622"/>
      <c r="DR38" s="622"/>
      <c r="DS38" s="622"/>
      <c r="DT38" s="622"/>
      <c r="DU38" s="622"/>
      <c r="DV38" s="623"/>
      <c r="DW38" s="626">
        <v>11.2</v>
      </c>
      <c r="DX38" s="655"/>
      <c r="DY38" s="655"/>
      <c r="DZ38" s="655"/>
      <c r="EA38" s="655"/>
      <c r="EB38" s="655"/>
      <c r="EC38" s="656"/>
    </row>
    <row r="39" spans="2:133" ht="11.25" customHeight="1" x14ac:dyDescent="0.15">
      <c r="AQ39" s="698" t="s">
        <v>335</v>
      </c>
      <c r="AR39" s="699"/>
      <c r="AS39" s="699"/>
      <c r="AT39" s="699"/>
      <c r="AU39" s="699"/>
      <c r="AV39" s="699"/>
      <c r="AW39" s="699"/>
      <c r="AX39" s="699"/>
      <c r="AY39" s="700"/>
      <c r="AZ39" s="621" t="s">
        <v>178</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111</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944140</v>
      </c>
      <c r="CS39" s="657"/>
      <c r="CT39" s="657"/>
      <c r="CU39" s="657"/>
      <c r="CV39" s="657"/>
      <c r="CW39" s="657"/>
      <c r="CX39" s="657"/>
      <c r="CY39" s="658"/>
      <c r="CZ39" s="626">
        <v>1.1000000000000001</v>
      </c>
      <c r="DA39" s="655"/>
      <c r="DB39" s="655"/>
      <c r="DC39" s="659"/>
      <c r="DD39" s="630">
        <v>939996</v>
      </c>
      <c r="DE39" s="657"/>
      <c r="DF39" s="657"/>
      <c r="DG39" s="657"/>
      <c r="DH39" s="657"/>
      <c r="DI39" s="657"/>
      <c r="DJ39" s="657"/>
      <c r="DK39" s="658"/>
      <c r="DL39" s="630" t="s">
        <v>178</v>
      </c>
      <c r="DM39" s="657"/>
      <c r="DN39" s="657"/>
      <c r="DO39" s="657"/>
      <c r="DP39" s="657"/>
      <c r="DQ39" s="657"/>
      <c r="DR39" s="657"/>
      <c r="DS39" s="657"/>
      <c r="DT39" s="657"/>
      <c r="DU39" s="657"/>
      <c r="DV39" s="658"/>
      <c r="DW39" s="626" t="s">
        <v>233</v>
      </c>
      <c r="DX39" s="655"/>
      <c r="DY39" s="655"/>
      <c r="DZ39" s="655"/>
      <c r="EA39" s="655"/>
      <c r="EB39" s="655"/>
      <c r="EC39" s="656"/>
    </row>
    <row r="40" spans="2:133" ht="11.25" customHeight="1" x14ac:dyDescent="0.15">
      <c r="AQ40" s="698" t="s">
        <v>339</v>
      </c>
      <c r="AR40" s="699"/>
      <c r="AS40" s="699"/>
      <c r="AT40" s="699"/>
      <c r="AU40" s="699"/>
      <c r="AV40" s="699"/>
      <c r="AW40" s="699"/>
      <c r="AX40" s="699"/>
      <c r="AY40" s="700"/>
      <c r="AZ40" s="621">
        <v>2333275</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109</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415291</v>
      </c>
      <c r="CS40" s="622"/>
      <c r="CT40" s="622"/>
      <c r="CU40" s="622"/>
      <c r="CV40" s="622"/>
      <c r="CW40" s="622"/>
      <c r="CX40" s="622"/>
      <c r="CY40" s="623"/>
      <c r="CZ40" s="626">
        <v>0.5</v>
      </c>
      <c r="DA40" s="655"/>
      <c r="DB40" s="655"/>
      <c r="DC40" s="659"/>
      <c r="DD40" s="630">
        <v>5711</v>
      </c>
      <c r="DE40" s="622"/>
      <c r="DF40" s="622"/>
      <c r="DG40" s="622"/>
      <c r="DH40" s="622"/>
      <c r="DI40" s="622"/>
      <c r="DJ40" s="622"/>
      <c r="DK40" s="623"/>
      <c r="DL40" s="630">
        <v>4778</v>
      </c>
      <c r="DM40" s="622"/>
      <c r="DN40" s="622"/>
      <c r="DO40" s="622"/>
      <c r="DP40" s="622"/>
      <c r="DQ40" s="622"/>
      <c r="DR40" s="622"/>
      <c r="DS40" s="622"/>
      <c r="DT40" s="622"/>
      <c r="DU40" s="622"/>
      <c r="DV40" s="623"/>
      <c r="DW40" s="626">
        <v>0</v>
      </c>
      <c r="DX40" s="655"/>
      <c r="DY40" s="655"/>
      <c r="DZ40" s="655"/>
      <c r="EA40" s="655"/>
      <c r="EB40" s="655"/>
      <c r="EC40" s="656"/>
    </row>
    <row r="41" spans="2:133" ht="11.25" customHeight="1" x14ac:dyDescent="0.15">
      <c r="AQ41" s="708" t="s">
        <v>328</v>
      </c>
      <c r="AR41" s="709"/>
      <c r="AS41" s="709"/>
      <c r="AT41" s="709"/>
      <c r="AU41" s="709"/>
      <c r="AV41" s="709"/>
      <c r="AW41" s="709"/>
      <c r="AX41" s="709"/>
      <c r="AY41" s="710"/>
      <c r="AZ41" s="701">
        <v>5502499</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336</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132</v>
      </c>
      <c r="CS41" s="657"/>
      <c r="CT41" s="657"/>
      <c r="CU41" s="657"/>
      <c r="CV41" s="657"/>
      <c r="CW41" s="657"/>
      <c r="CX41" s="657"/>
      <c r="CY41" s="658"/>
      <c r="CZ41" s="626" t="s">
        <v>178</v>
      </c>
      <c r="DA41" s="655"/>
      <c r="DB41" s="655"/>
      <c r="DC41" s="659"/>
      <c r="DD41" s="630" t="s">
        <v>132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8607827</v>
      </c>
      <c r="CS42" s="622"/>
      <c r="CT42" s="622"/>
      <c r="CU42" s="622"/>
      <c r="CV42" s="622"/>
      <c r="CW42" s="622"/>
      <c r="CX42" s="622"/>
      <c r="CY42" s="623"/>
      <c r="CZ42" s="626">
        <v>10</v>
      </c>
      <c r="DA42" s="627"/>
      <c r="DB42" s="627"/>
      <c r="DC42" s="722"/>
      <c r="DD42" s="630">
        <v>3078284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263613</v>
      </c>
      <c r="CS43" s="657"/>
      <c r="CT43" s="657"/>
      <c r="CU43" s="657"/>
      <c r="CV43" s="657"/>
      <c r="CW43" s="657"/>
      <c r="CX43" s="657"/>
      <c r="CY43" s="658"/>
      <c r="CZ43" s="626">
        <v>0.3</v>
      </c>
      <c r="DA43" s="655"/>
      <c r="DB43" s="655"/>
      <c r="DC43" s="659"/>
      <c r="DD43" s="630">
        <v>263613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300</v>
      </c>
      <c r="CE44" s="734"/>
      <c r="CF44" s="618" t="s">
        <v>349</v>
      </c>
      <c r="CG44" s="619"/>
      <c r="CH44" s="619"/>
      <c r="CI44" s="619"/>
      <c r="CJ44" s="619"/>
      <c r="CK44" s="619"/>
      <c r="CL44" s="619"/>
      <c r="CM44" s="619"/>
      <c r="CN44" s="619"/>
      <c r="CO44" s="619"/>
      <c r="CP44" s="619"/>
      <c r="CQ44" s="620"/>
      <c r="CR44" s="621">
        <v>8607827</v>
      </c>
      <c r="CS44" s="622"/>
      <c r="CT44" s="622"/>
      <c r="CU44" s="622"/>
      <c r="CV44" s="622"/>
      <c r="CW44" s="622"/>
      <c r="CX44" s="622"/>
      <c r="CY44" s="623"/>
      <c r="CZ44" s="626">
        <v>10</v>
      </c>
      <c r="DA44" s="627"/>
      <c r="DB44" s="627"/>
      <c r="DC44" s="722"/>
      <c r="DD44" s="630">
        <v>3078284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4542811</v>
      </c>
      <c r="CS45" s="657"/>
      <c r="CT45" s="657"/>
      <c r="CU45" s="657"/>
      <c r="CV45" s="657"/>
      <c r="CW45" s="657"/>
      <c r="CX45" s="657"/>
      <c r="CY45" s="658"/>
      <c r="CZ45" s="626">
        <v>5.3</v>
      </c>
      <c r="DA45" s="655"/>
      <c r="DB45" s="655"/>
      <c r="DC45" s="659"/>
      <c r="DD45" s="630">
        <v>251141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4065016</v>
      </c>
      <c r="CS46" s="622"/>
      <c r="CT46" s="622"/>
      <c r="CU46" s="622"/>
      <c r="CV46" s="622"/>
      <c r="CW46" s="622"/>
      <c r="CX46" s="622"/>
      <c r="CY46" s="623"/>
      <c r="CZ46" s="626">
        <v>4.7</v>
      </c>
      <c r="DA46" s="627"/>
      <c r="DB46" s="627"/>
      <c r="DC46" s="722"/>
      <c r="DD46" s="630">
        <v>2827143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t="s">
        <v>178</v>
      </c>
      <c r="CS47" s="657"/>
      <c r="CT47" s="657"/>
      <c r="CU47" s="657"/>
      <c r="CV47" s="657"/>
      <c r="CW47" s="657"/>
      <c r="CX47" s="657"/>
      <c r="CY47" s="658"/>
      <c r="CZ47" s="626" t="s">
        <v>178</v>
      </c>
      <c r="DA47" s="655"/>
      <c r="DB47" s="655"/>
      <c r="DC47" s="659"/>
      <c r="DD47" s="630" t="s">
        <v>178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233</v>
      </c>
      <c r="CS48" s="622"/>
      <c r="CT48" s="622"/>
      <c r="CU48" s="622"/>
      <c r="CV48" s="622"/>
      <c r="CW48" s="622"/>
      <c r="CX48" s="622"/>
      <c r="CY48" s="623"/>
      <c r="CZ48" s="626" t="s">
        <v>178</v>
      </c>
      <c r="DA48" s="627"/>
      <c r="DB48" s="627"/>
      <c r="DC48" s="722"/>
      <c r="DD48" s="630" t="s">
        <v>233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86417051</v>
      </c>
      <c r="CS49" s="691"/>
      <c r="CT49" s="691"/>
      <c r="CU49" s="691"/>
      <c r="CV49" s="691"/>
      <c r="CW49" s="691"/>
      <c r="CX49" s="691"/>
      <c r="CY49" s="723"/>
      <c r="CZ49" s="706">
        <v>100</v>
      </c>
      <c r="DA49" s="724"/>
      <c r="DB49" s="724"/>
      <c r="DC49" s="725"/>
      <c r="DD49" s="726">
        <v>55376289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gBqTIXSX4B3Q8h6PUqjMyvfK+Zg4FsrHZZloPmrtVC6CZ1vqQOfaFi3MIBWbXcq6lljzd4e8vu0ha3EiCFc74g==" saltValue="ndVgKZ4qbRxNIANLHtEg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3" sqref="AP73:AT7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88870</v>
      </c>
      <c r="R7" s="757"/>
      <c r="S7" s="757"/>
      <c r="T7" s="757"/>
      <c r="U7" s="757"/>
      <c r="V7" s="757">
        <v>87213</v>
      </c>
      <c r="W7" s="757"/>
      <c r="X7" s="757"/>
      <c r="Y7" s="757"/>
      <c r="Z7" s="757"/>
      <c r="AA7" s="757">
        <v>1657</v>
      </c>
      <c r="AB7" s="757"/>
      <c r="AC7" s="757"/>
      <c r="AD7" s="757"/>
      <c r="AE7" s="758"/>
      <c r="AF7" s="759">
        <v>939</v>
      </c>
      <c r="AG7" s="760"/>
      <c r="AH7" s="760"/>
      <c r="AI7" s="760"/>
      <c r="AJ7" s="761"/>
      <c r="AK7" s="796">
        <v>57364</v>
      </c>
      <c r="AL7" s="797"/>
      <c r="AM7" s="797"/>
      <c r="AN7" s="797"/>
      <c r="AO7" s="797"/>
      <c r="AP7" s="797">
        <v>53655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558</v>
      </c>
      <c r="BS7" s="800" t="s">
        <v>559</v>
      </c>
      <c r="BT7" s="801"/>
      <c r="BU7" s="801"/>
      <c r="BV7" s="801"/>
      <c r="BW7" s="801"/>
      <c r="BX7" s="801"/>
      <c r="BY7" s="801"/>
      <c r="BZ7" s="801"/>
      <c r="CA7" s="801"/>
      <c r="CB7" s="801"/>
      <c r="CC7" s="801"/>
      <c r="CD7" s="801"/>
      <c r="CE7" s="801"/>
      <c r="CF7" s="801"/>
      <c r="CG7" s="802"/>
      <c r="CH7" s="793">
        <v>4</v>
      </c>
      <c r="CI7" s="794"/>
      <c r="CJ7" s="794"/>
      <c r="CK7" s="794"/>
      <c r="CL7" s="795"/>
      <c r="CM7" s="793">
        <v>48</v>
      </c>
      <c r="CN7" s="794"/>
      <c r="CO7" s="794"/>
      <c r="CP7" s="794"/>
      <c r="CQ7" s="795"/>
      <c r="CR7" s="793">
        <v>5</v>
      </c>
      <c r="CS7" s="794"/>
      <c r="CT7" s="794"/>
      <c r="CU7" s="794"/>
      <c r="CV7" s="795"/>
      <c r="CW7" s="793" t="s">
        <v>572</v>
      </c>
      <c r="CX7" s="794"/>
      <c r="CY7" s="794"/>
      <c r="CZ7" s="794"/>
      <c r="DA7" s="795"/>
      <c r="DB7" s="793">
        <v>709</v>
      </c>
      <c r="DC7" s="794"/>
      <c r="DD7" s="794"/>
      <c r="DE7" s="794"/>
      <c r="DF7" s="795"/>
      <c r="DG7" s="793" t="s">
        <v>574</v>
      </c>
      <c r="DH7" s="794"/>
      <c r="DI7" s="794"/>
      <c r="DJ7" s="794"/>
      <c r="DK7" s="795"/>
      <c r="DL7" s="793" t="s">
        <v>569</v>
      </c>
      <c r="DM7" s="794"/>
      <c r="DN7" s="794"/>
      <c r="DO7" s="794"/>
      <c r="DP7" s="795"/>
      <c r="DQ7" s="793" t="s">
        <v>569</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560</v>
      </c>
      <c r="BT8" s="791"/>
      <c r="BU8" s="791"/>
      <c r="BV8" s="791"/>
      <c r="BW8" s="791"/>
      <c r="BX8" s="791"/>
      <c r="BY8" s="791"/>
      <c r="BZ8" s="791"/>
      <c r="CA8" s="791"/>
      <c r="CB8" s="791"/>
      <c r="CC8" s="791"/>
      <c r="CD8" s="791"/>
      <c r="CE8" s="791"/>
      <c r="CF8" s="791"/>
      <c r="CG8" s="792"/>
      <c r="CH8" s="803">
        <v>-8</v>
      </c>
      <c r="CI8" s="804"/>
      <c r="CJ8" s="804"/>
      <c r="CK8" s="804"/>
      <c r="CL8" s="805"/>
      <c r="CM8" s="803">
        <v>14</v>
      </c>
      <c r="CN8" s="804"/>
      <c r="CO8" s="804"/>
      <c r="CP8" s="804"/>
      <c r="CQ8" s="805"/>
      <c r="CR8" s="803">
        <v>6</v>
      </c>
      <c r="CS8" s="804"/>
      <c r="CT8" s="804"/>
      <c r="CU8" s="804"/>
      <c r="CV8" s="805"/>
      <c r="CW8" s="803" t="s">
        <v>569</v>
      </c>
      <c r="CX8" s="804"/>
      <c r="CY8" s="804"/>
      <c r="CZ8" s="804"/>
      <c r="DA8" s="805"/>
      <c r="DB8" s="803" t="s">
        <v>569</v>
      </c>
      <c r="DC8" s="804"/>
      <c r="DD8" s="804"/>
      <c r="DE8" s="804"/>
      <c r="DF8" s="805"/>
      <c r="DG8" s="803" t="s">
        <v>569</v>
      </c>
      <c r="DH8" s="804"/>
      <c r="DI8" s="804"/>
      <c r="DJ8" s="804"/>
      <c r="DK8" s="805"/>
      <c r="DL8" s="803" t="s">
        <v>575</v>
      </c>
      <c r="DM8" s="804"/>
      <c r="DN8" s="804"/>
      <c r="DO8" s="804"/>
      <c r="DP8" s="805"/>
      <c r="DQ8" s="803" t="s">
        <v>571</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561</v>
      </c>
      <c r="BT9" s="791"/>
      <c r="BU9" s="791"/>
      <c r="BV9" s="791"/>
      <c r="BW9" s="791"/>
      <c r="BX9" s="791"/>
      <c r="BY9" s="791"/>
      <c r="BZ9" s="791"/>
      <c r="CA9" s="791"/>
      <c r="CB9" s="791"/>
      <c r="CC9" s="791"/>
      <c r="CD9" s="791"/>
      <c r="CE9" s="791"/>
      <c r="CF9" s="791"/>
      <c r="CG9" s="792"/>
      <c r="CH9" s="803">
        <v>6</v>
      </c>
      <c r="CI9" s="804"/>
      <c r="CJ9" s="804"/>
      <c r="CK9" s="804"/>
      <c r="CL9" s="805"/>
      <c r="CM9" s="803">
        <v>682</v>
      </c>
      <c r="CN9" s="804"/>
      <c r="CO9" s="804"/>
      <c r="CP9" s="804"/>
      <c r="CQ9" s="805"/>
      <c r="CR9" s="803">
        <v>500</v>
      </c>
      <c r="CS9" s="804"/>
      <c r="CT9" s="804"/>
      <c r="CU9" s="804"/>
      <c r="CV9" s="805"/>
      <c r="CW9" s="803">
        <v>86</v>
      </c>
      <c r="CX9" s="804"/>
      <c r="CY9" s="804"/>
      <c r="CZ9" s="804"/>
      <c r="DA9" s="805"/>
      <c r="DB9" s="803" t="s">
        <v>569</v>
      </c>
      <c r="DC9" s="804"/>
      <c r="DD9" s="804"/>
      <c r="DE9" s="804"/>
      <c r="DF9" s="805"/>
      <c r="DG9" s="803" t="s">
        <v>571</v>
      </c>
      <c r="DH9" s="804"/>
      <c r="DI9" s="804"/>
      <c r="DJ9" s="804"/>
      <c r="DK9" s="805"/>
      <c r="DL9" s="803" t="s">
        <v>569</v>
      </c>
      <c r="DM9" s="804"/>
      <c r="DN9" s="804"/>
      <c r="DO9" s="804"/>
      <c r="DP9" s="805"/>
      <c r="DQ9" s="803" t="s">
        <v>569</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562</v>
      </c>
      <c r="BT10" s="791"/>
      <c r="BU10" s="791"/>
      <c r="BV10" s="791"/>
      <c r="BW10" s="791"/>
      <c r="BX10" s="791"/>
      <c r="BY10" s="791"/>
      <c r="BZ10" s="791"/>
      <c r="CA10" s="791"/>
      <c r="CB10" s="791"/>
      <c r="CC10" s="791"/>
      <c r="CD10" s="791"/>
      <c r="CE10" s="791"/>
      <c r="CF10" s="791"/>
      <c r="CG10" s="792"/>
      <c r="CH10" s="803">
        <v>1</v>
      </c>
      <c r="CI10" s="804"/>
      <c r="CJ10" s="804"/>
      <c r="CK10" s="804"/>
      <c r="CL10" s="805"/>
      <c r="CM10" s="803">
        <v>7</v>
      </c>
      <c r="CN10" s="804"/>
      <c r="CO10" s="804"/>
      <c r="CP10" s="804"/>
      <c r="CQ10" s="805"/>
      <c r="CR10" s="803">
        <v>2</v>
      </c>
      <c r="CS10" s="804"/>
      <c r="CT10" s="804"/>
      <c r="CU10" s="804"/>
      <c r="CV10" s="805"/>
      <c r="CW10" s="803">
        <v>10</v>
      </c>
      <c r="CX10" s="804"/>
      <c r="CY10" s="804"/>
      <c r="CZ10" s="804"/>
      <c r="DA10" s="805"/>
      <c r="DB10" s="803" t="s">
        <v>573</v>
      </c>
      <c r="DC10" s="804"/>
      <c r="DD10" s="804"/>
      <c r="DE10" s="804"/>
      <c r="DF10" s="805"/>
      <c r="DG10" s="803" t="s">
        <v>569</v>
      </c>
      <c r="DH10" s="804"/>
      <c r="DI10" s="804"/>
      <c r="DJ10" s="804"/>
      <c r="DK10" s="805"/>
      <c r="DL10" s="803" t="s">
        <v>575</v>
      </c>
      <c r="DM10" s="804"/>
      <c r="DN10" s="804"/>
      <c r="DO10" s="804"/>
      <c r="DP10" s="805"/>
      <c r="DQ10" s="803" t="s">
        <v>569</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379</v>
      </c>
      <c r="B23" s="812" t="s">
        <v>380</v>
      </c>
      <c r="C23" s="813"/>
      <c r="D23" s="813"/>
      <c r="E23" s="813"/>
      <c r="F23" s="813"/>
      <c r="G23" s="813"/>
      <c r="H23" s="813"/>
      <c r="I23" s="813"/>
      <c r="J23" s="813"/>
      <c r="K23" s="813"/>
      <c r="L23" s="813"/>
      <c r="M23" s="813"/>
      <c r="N23" s="813"/>
      <c r="O23" s="813"/>
      <c r="P23" s="814"/>
      <c r="Q23" s="815">
        <v>88870</v>
      </c>
      <c r="R23" s="816"/>
      <c r="S23" s="816"/>
      <c r="T23" s="816"/>
      <c r="U23" s="816"/>
      <c r="V23" s="816">
        <v>87213</v>
      </c>
      <c r="W23" s="816"/>
      <c r="X23" s="816"/>
      <c r="Y23" s="816"/>
      <c r="Z23" s="816"/>
      <c r="AA23" s="816">
        <v>1657</v>
      </c>
      <c r="AB23" s="816"/>
      <c r="AC23" s="816"/>
      <c r="AD23" s="816"/>
      <c r="AE23" s="817"/>
      <c r="AF23" s="818">
        <v>939</v>
      </c>
      <c r="AG23" s="816"/>
      <c r="AH23" s="816"/>
      <c r="AI23" s="816"/>
      <c r="AJ23" s="819"/>
      <c r="AK23" s="820"/>
      <c r="AL23" s="821"/>
      <c r="AM23" s="821"/>
      <c r="AN23" s="821"/>
      <c r="AO23" s="821"/>
      <c r="AP23" s="816">
        <v>53655</v>
      </c>
      <c r="AQ23" s="816"/>
      <c r="AR23" s="816"/>
      <c r="AS23" s="816"/>
      <c r="AT23" s="816"/>
      <c r="AU23" s="822"/>
      <c r="AV23" s="822"/>
      <c r="AW23" s="822"/>
      <c r="AX23" s="822"/>
      <c r="AY23" s="823"/>
      <c r="AZ23" s="831" t="s">
        <v>178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32515</v>
      </c>
      <c r="R28" s="845"/>
      <c r="S28" s="845"/>
      <c r="T28" s="845"/>
      <c r="U28" s="845"/>
      <c r="V28" s="845">
        <v>31640</v>
      </c>
      <c r="W28" s="845"/>
      <c r="X28" s="845"/>
      <c r="Y28" s="845"/>
      <c r="Z28" s="845"/>
      <c r="AA28" s="845">
        <v>875</v>
      </c>
      <c r="AB28" s="845"/>
      <c r="AC28" s="845"/>
      <c r="AD28" s="845"/>
      <c r="AE28" s="846"/>
      <c r="AF28" s="847">
        <v>875</v>
      </c>
      <c r="AG28" s="845"/>
      <c r="AH28" s="845"/>
      <c r="AI28" s="845"/>
      <c r="AJ28" s="848"/>
      <c r="AK28" s="849">
        <v>2333</v>
      </c>
      <c r="AL28" s="840"/>
      <c r="AM28" s="840"/>
      <c r="AN28" s="840"/>
      <c r="AO28" s="840"/>
      <c r="AP28" s="840" t="s">
        <v>569</v>
      </c>
      <c r="AQ28" s="840"/>
      <c r="AR28" s="840"/>
      <c r="AS28" s="840"/>
      <c r="AT28" s="840"/>
      <c r="AU28" s="840" t="s">
        <v>569</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17561</v>
      </c>
      <c r="R29" s="781"/>
      <c r="S29" s="781"/>
      <c r="T29" s="781"/>
      <c r="U29" s="781"/>
      <c r="V29" s="781">
        <v>17226</v>
      </c>
      <c r="W29" s="781"/>
      <c r="X29" s="781"/>
      <c r="Y29" s="781"/>
      <c r="Z29" s="781"/>
      <c r="AA29" s="781">
        <v>335</v>
      </c>
      <c r="AB29" s="781"/>
      <c r="AC29" s="781"/>
      <c r="AD29" s="781"/>
      <c r="AE29" s="782"/>
      <c r="AF29" s="783">
        <v>335</v>
      </c>
      <c r="AG29" s="784"/>
      <c r="AH29" s="784"/>
      <c r="AI29" s="784"/>
      <c r="AJ29" s="785"/>
      <c r="AK29" s="852">
        <v>2671</v>
      </c>
      <c r="AL29" s="853"/>
      <c r="AM29" s="853"/>
      <c r="AN29" s="853"/>
      <c r="AO29" s="853"/>
      <c r="AP29" s="853" t="s">
        <v>569</v>
      </c>
      <c r="AQ29" s="853"/>
      <c r="AR29" s="853"/>
      <c r="AS29" s="853"/>
      <c r="AT29" s="853"/>
      <c r="AU29" s="853" t="s">
        <v>569</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3825</v>
      </c>
      <c r="R30" s="781"/>
      <c r="S30" s="781"/>
      <c r="T30" s="781"/>
      <c r="U30" s="781"/>
      <c r="V30" s="781">
        <v>3684</v>
      </c>
      <c r="W30" s="781"/>
      <c r="X30" s="781"/>
      <c r="Y30" s="781"/>
      <c r="Z30" s="781"/>
      <c r="AA30" s="781">
        <v>141</v>
      </c>
      <c r="AB30" s="781"/>
      <c r="AC30" s="781"/>
      <c r="AD30" s="781"/>
      <c r="AE30" s="782"/>
      <c r="AF30" s="783">
        <v>141</v>
      </c>
      <c r="AG30" s="784"/>
      <c r="AH30" s="784"/>
      <c r="AI30" s="784"/>
      <c r="AJ30" s="785"/>
      <c r="AK30" s="852">
        <v>586</v>
      </c>
      <c r="AL30" s="853"/>
      <c r="AM30" s="853"/>
      <c r="AN30" s="853"/>
      <c r="AO30" s="853"/>
      <c r="AP30" s="853" t="s">
        <v>569</v>
      </c>
      <c r="AQ30" s="853"/>
      <c r="AR30" s="853"/>
      <c r="AS30" s="853"/>
      <c r="AT30" s="853"/>
      <c r="AU30" s="853" t="s">
        <v>569</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5385</v>
      </c>
      <c r="R31" s="781"/>
      <c r="S31" s="781"/>
      <c r="T31" s="781"/>
      <c r="U31" s="781"/>
      <c r="V31" s="781">
        <v>4685</v>
      </c>
      <c r="W31" s="781"/>
      <c r="X31" s="781"/>
      <c r="Y31" s="781"/>
      <c r="Z31" s="781"/>
      <c r="AA31" s="781">
        <v>699</v>
      </c>
      <c r="AB31" s="781"/>
      <c r="AC31" s="781"/>
      <c r="AD31" s="781"/>
      <c r="AE31" s="782"/>
      <c r="AF31" s="783">
        <v>4935</v>
      </c>
      <c r="AG31" s="784"/>
      <c r="AH31" s="784"/>
      <c r="AI31" s="784"/>
      <c r="AJ31" s="785"/>
      <c r="AK31" s="852">
        <v>19</v>
      </c>
      <c r="AL31" s="853"/>
      <c r="AM31" s="853"/>
      <c r="AN31" s="853"/>
      <c r="AO31" s="853"/>
      <c r="AP31" s="853">
        <v>4927</v>
      </c>
      <c r="AQ31" s="853"/>
      <c r="AR31" s="853"/>
      <c r="AS31" s="853"/>
      <c r="AT31" s="853"/>
      <c r="AU31" s="853">
        <v>108</v>
      </c>
      <c r="AV31" s="853"/>
      <c r="AW31" s="853"/>
      <c r="AX31" s="853"/>
      <c r="AY31" s="853"/>
      <c r="AZ31" s="854"/>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396</v>
      </c>
      <c r="C32" s="778"/>
      <c r="D32" s="778"/>
      <c r="E32" s="778"/>
      <c r="F32" s="778"/>
      <c r="G32" s="778"/>
      <c r="H32" s="778"/>
      <c r="I32" s="778"/>
      <c r="J32" s="778"/>
      <c r="K32" s="778"/>
      <c r="L32" s="778"/>
      <c r="M32" s="778"/>
      <c r="N32" s="778"/>
      <c r="O32" s="778"/>
      <c r="P32" s="779"/>
      <c r="Q32" s="780">
        <v>6860</v>
      </c>
      <c r="R32" s="781"/>
      <c r="S32" s="781"/>
      <c r="T32" s="781"/>
      <c r="U32" s="781"/>
      <c r="V32" s="781">
        <v>5981</v>
      </c>
      <c r="W32" s="781"/>
      <c r="X32" s="781"/>
      <c r="Y32" s="781"/>
      <c r="Z32" s="781"/>
      <c r="AA32" s="781">
        <v>879</v>
      </c>
      <c r="AB32" s="781"/>
      <c r="AC32" s="781"/>
      <c r="AD32" s="781"/>
      <c r="AE32" s="782"/>
      <c r="AF32" s="783">
        <v>659</v>
      </c>
      <c r="AG32" s="784"/>
      <c r="AH32" s="784"/>
      <c r="AI32" s="784"/>
      <c r="AJ32" s="785"/>
      <c r="AK32" s="852">
        <v>2248</v>
      </c>
      <c r="AL32" s="853"/>
      <c r="AM32" s="853"/>
      <c r="AN32" s="853"/>
      <c r="AO32" s="853"/>
      <c r="AP32" s="853">
        <v>28271</v>
      </c>
      <c r="AQ32" s="853"/>
      <c r="AR32" s="853"/>
      <c r="AS32" s="853"/>
      <c r="AT32" s="853"/>
      <c r="AU32" s="853">
        <v>14418</v>
      </c>
      <c r="AV32" s="853"/>
      <c r="AW32" s="853"/>
      <c r="AX32" s="853"/>
      <c r="AY32" s="853"/>
      <c r="AZ32" s="854"/>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379</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6945</v>
      </c>
      <c r="AG63" s="864"/>
      <c r="AH63" s="864"/>
      <c r="AI63" s="864"/>
      <c r="AJ63" s="865"/>
      <c r="AK63" s="866"/>
      <c r="AL63" s="861"/>
      <c r="AM63" s="861"/>
      <c r="AN63" s="861"/>
      <c r="AO63" s="861"/>
      <c r="AP63" s="864">
        <v>33198</v>
      </c>
      <c r="AQ63" s="864"/>
      <c r="AR63" s="864"/>
      <c r="AS63" s="864"/>
      <c r="AT63" s="864"/>
      <c r="AU63" s="864">
        <v>14526</v>
      </c>
      <c r="AV63" s="864"/>
      <c r="AW63" s="864"/>
      <c r="AX63" s="864"/>
      <c r="AY63" s="864"/>
      <c r="AZ63" s="868"/>
      <c r="BA63" s="868"/>
      <c r="BB63" s="868"/>
      <c r="BC63" s="868"/>
      <c r="BD63" s="868"/>
      <c r="BE63" s="869"/>
      <c r="BF63" s="869"/>
      <c r="BG63" s="869"/>
      <c r="BH63" s="869"/>
      <c r="BI63" s="870"/>
      <c r="BJ63" s="871" t="s">
        <v>178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400</v>
      </c>
      <c r="B66" s="763"/>
      <c r="C66" s="763"/>
      <c r="D66" s="763"/>
      <c r="E66" s="763"/>
      <c r="F66" s="763"/>
      <c r="G66" s="763"/>
      <c r="H66" s="763"/>
      <c r="I66" s="763"/>
      <c r="J66" s="763"/>
      <c r="K66" s="763"/>
      <c r="L66" s="763"/>
      <c r="M66" s="763"/>
      <c r="N66" s="763"/>
      <c r="O66" s="763"/>
      <c r="P66" s="764"/>
      <c r="Q66" s="739" t="s">
        <v>401</v>
      </c>
      <c r="R66" s="740"/>
      <c r="S66" s="740"/>
      <c r="T66" s="740"/>
      <c r="U66" s="741"/>
      <c r="V66" s="739" t="s">
        <v>402</v>
      </c>
      <c r="W66" s="740"/>
      <c r="X66" s="740"/>
      <c r="Y66" s="740"/>
      <c r="Z66" s="741"/>
      <c r="AA66" s="739" t="s">
        <v>403</v>
      </c>
      <c r="AB66" s="740"/>
      <c r="AC66" s="740"/>
      <c r="AD66" s="740"/>
      <c r="AE66" s="741"/>
      <c r="AF66" s="874" t="s">
        <v>404</v>
      </c>
      <c r="AG66" s="835"/>
      <c r="AH66" s="835"/>
      <c r="AI66" s="835"/>
      <c r="AJ66" s="875"/>
      <c r="AK66" s="739" t="s">
        <v>405</v>
      </c>
      <c r="AL66" s="763"/>
      <c r="AM66" s="763"/>
      <c r="AN66" s="763"/>
      <c r="AO66" s="764"/>
      <c r="AP66" s="739" t="s">
        <v>388</v>
      </c>
      <c r="AQ66" s="740"/>
      <c r="AR66" s="740"/>
      <c r="AS66" s="740"/>
      <c r="AT66" s="741"/>
      <c r="AU66" s="739" t="s">
        <v>406</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563</v>
      </c>
      <c r="C68" s="892"/>
      <c r="D68" s="892"/>
      <c r="E68" s="892"/>
      <c r="F68" s="892"/>
      <c r="G68" s="892"/>
      <c r="H68" s="892"/>
      <c r="I68" s="892"/>
      <c r="J68" s="892"/>
      <c r="K68" s="892"/>
      <c r="L68" s="892"/>
      <c r="M68" s="892"/>
      <c r="N68" s="892"/>
      <c r="O68" s="892"/>
      <c r="P68" s="893"/>
      <c r="Q68" s="894">
        <v>52276</v>
      </c>
      <c r="R68" s="888"/>
      <c r="S68" s="888"/>
      <c r="T68" s="888"/>
      <c r="U68" s="888"/>
      <c r="V68" s="888">
        <v>50097</v>
      </c>
      <c r="W68" s="888"/>
      <c r="X68" s="888"/>
      <c r="Y68" s="888"/>
      <c r="Z68" s="888"/>
      <c r="AA68" s="888">
        <v>2179</v>
      </c>
      <c r="AB68" s="888"/>
      <c r="AC68" s="888"/>
      <c r="AD68" s="888"/>
      <c r="AE68" s="888"/>
      <c r="AF68" s="888">
        <v>2375</v>
      </c>
      <c r="AG68" s="888"/>
      <c r="AH68" s="888"/>
      <c r="AI68" s="888"/>
      <c r="AJ68" s="888"/>
      <c r="AK68" s="888" t="s">
        <v>569</v>
      </c>
      <c r="AL68" s="888"/>
      <c r="AM68" s="888"/>
      <c r="AN68" s="888"/>
      <c r="AO68" s="888"/>
      <c r="AP68" s="888" t="s">
        <v>569</v>
      </c>
      <c r="AQ68" s="888"/>
      <c r="AR68" s="888"/>
      <c r="AS68" s="888"/>
      <c r="AT68" s="888"/>
      <c r="AU68" s="888" t="s">
        <v>569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564</v>
      </c>
      <c r="C69" s="896"/>
      <c r="D69" s="896"/>
      <c r="E69" s="896"/>
      <c r="F69" s="896"/>
      <c r="G69" s="896"/>
      <c r="H69" s="896"/>
      <c r="I69" s="896"/>
      <c r="J69" s="896"/>
      <c r="K69" s="896"/>
      <c r="L69" s="896"/>
      <c r="M69" s="896"/>
      <c r="N69" s="896"/>
      <c r="O69" s="896"/>
      <c r="P69" s="897"/>
      <c r="Q69" s="898">
        <v>121</v>
      </c>
      <c r="R69" s="853"/>
      <c r="S69" s="853"/>
      <c r="T69" s="853"/>
      <c r="U69" s="853"/>
      <c r="V69" s="853">
        <v>119</v>
      </c>
      <c r="W69" s="853"/>
      <c r="X69" s="853"/>
      <c r="Y69" s="853"/>
      <c r="Z69" s="853"/>
      <c r="AA69" s="853">
        <v>2</v>
      </c>
      <c r="AB69" s="853"/>
      <c r="AC69" s="853"/>
      <c r="AD69" s="853"/>
      <c r="AE69" s="853"/>
      <c r="AF69" s="853">
        <v>2</v>
      </c>
      <c r="AG69" s="853"/>
      <c r="AH69" s="853"/>
      <c r="AI69" s="853"/>
      <c r="AJ69" s="853"/>
      <c r="AK69" s="853" t="s">
        <v>569</v>
      </c>
      <c r="AL69" s="853"/>
      <c r="AM69" s="853"/>
      <c r="AN69" s="853"/>
      <c r="AO69" s="853"/>
      <c r="AP69" s="853" t="s">
        <v>569</v>
      </c>
      <c r="AQ69" s="853"/>
      <c r="AR69" s="853"/>
      <c r="AS69" s="853"/>
      <c r="AT69" s="853"/>
      <c r="AU69" s="853" t="s">
        <v>569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565</v>
      </c>
      <c r="C70" s="896"/>
      <c r="D70" s="896"/>
      <c r="E70" s="896"/>
      <c r="F70" s="896"/>
      <c r="G70" s="896"/>
      <c r="H70" s="896"/>
      <c r="I70" s="896"/>
      <c r="J70" s="896"/>
      <c r="K70" s="896"/>
      <c r="L70" s="896"/>
      <c r="M70" s="896"/>
      <c r="N70" s="896"/>
      <c r="O70" s="896"/>
      <c r="P70" s="897"/>
      <c r="Q70" s="898">
        <v>197</v>
      </c>
      <c r="R70" s="853"/>
      <c r="S70" s="853"/>
      <c r="T70" s="853"/>
      <c r="U70" s="853"/>
      <c r="V70" s="853">
        <v>168</v>
      </c>
      <c r="W70" s="853"/>
      <c r="X70" s="853"/>
      <c r="Y70" s="853"/>
      <c r="Z70" s="853"/>
      <c r="AA70" s="853">
        <v>29</v>
      </c>
      <c r="AB70" s="853"/>
      <c r="AC70" s="853"/>
      <c r="AD70" s="853"/>
      <c r="AE70" s="853"/>
      <c r="AF70" s="853">
        <v>29</v>
      </c>
      <c r="AG70" s="853"/>
      <c r="AH70" s="853"/>
      <c r="AI70" s="853"/>
      <c r="AJ70" s="853"/>
      <c r="AK70" s="853" t="s">
        <v>569</v>
      </c>
      <c r="AL70" s="853"/>
      <c r="AM70" s="853"/>
      <c r="AN70" s="853"/>
      <c r="AO70" s="853"/>
      <c r="AP70" s="853" t="s">
        <v>569</v>
      </c>
      <c r="AQ70" s="853"/>
      <c r="AR70" s="853"/>
      <c r="AS70" s="853"/>
      <c r="AT70" s="853"/>
      <c r="AU70" s="853" t="s">
        <v>569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566</v>
      </c>
      <c r="C71" s="896"/>
      <c r="D71" s="896"/>
      <c r="E71" s="896"/>
      <c r="F71" s="896"/>
      <c r="G71" s="896"/>
      <c r="H71" s="896"/>
      <c r="I71" s="896"/>
      <c r="J71" s="896"/>
      <c r="K71" s="896"/>
      <c r="L71" s="896"/>
      <c r="M71" s="896"/>
      <c r="N71" s="896"/>
      <c r="O71" s="896"/>
      <c r="P71" s="897"/>
      <c r="Q71" s="898">
        <v>1132716</v>
      </c>
      <c r="R71" s="853"/>
      <c r="S71" s="853"/>
      <c r="T71" s="853"/>
      <c r="U71" s="853"/>
      <c r="V71" s="853">
        <v>1106468</v>
      </c>
      <c r="W71" s="853"/>
      <c r="X71" s="853"/>
      <c r="Y71" s="853"/>
      <c r="Z71" s="853"/>
      <c r="AA71" s="853">
        <v>26248</v>
      </c>
      <c r="AB71" s="853"/>
      <c r="AC71" s="853"/>
      <c r="AD71" s="853"/>
      <c r="AE71" s="853"/>
      <c r="AF71" s="853">
        <v>26248</v>
      </c>
      <c r="AG71" s="853"/>
      <c r="AH71" s="853"/>
      <c r="AI71" s="853"/>
      <c r="AJ71" s="853"/>
      <c r="AK71" s="853">
        <v>8638</v>
      </c>
      <c r="AL71" s="853"/>
      <c r="AM71" s="853"/>
      <c r="AN71" s="853"/>
      <c r="AO71" s="853"/>
      <c r="AP71" s="853" t="s">
        <v>569</v>
      </c>
      <c r="AQ71" s="853"/>
      <c r="AR71" s="853"/>
      <c r="AS71" s="853"/>
      <c r="AT71" s="853"/>
      <c r="AU71" s="853" t="s">
        <v>570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567</v>
      </c>
      <c r="C72" s="896"/>
      <c r="D72" s="896"/>
      <c r="E72" s="896"/>
      <c r="F72" s="896"/>
      <c r="G72" s="896"/>
      <c r="H72" s="896"/>
      <c r="I72" s="896"/>
      <c r="J72" s="896"/>
      <c r="K72" s="896"/>
      <c r="L72" s="896"/>
      <c r="M72" s="896"/>
      <c r="N72" s="896"/>
      <c r="O72" s="896"/>
      <c r="P72" s="897"/>
      <c r="Q72" s="898">
        <v>41771</v>
      </c>
      <c r="R72" s="853"/>
      <c r="S72" s="853"/>
      <c r="T72" s="853"/>
      <c r="U72" s="853"/>
      <c r="V72" s="853">
        <v>34833</v>
      </c>
      <c r="W72" s="853"/>
      <c r="X72" s="853"/>
      <c r="Y72" s="853"/>
      <c r="Z72" s="853"/>
      <c r="AA72" s="853">
        <v>6938</v>
      </c>
      <c r="AB72" s="853"/>
      <c r="AC72" s="853"/>
      <c r="AD72" s="853"/>
      <c r="AE72" s="853"/>
      <c r="AF72" s="853">
        <v>18441</v>
      </c>
      <c r="AG72" s="853"/>
      <c r="AH72" s="853"/>
      <c r="AI72" s="853"/>
      <c r="AJ72" s="853"/>
      <c r="AK72" s="853" t="s">
        <v>569</v>
      </c>
      <c r="AL72" s="853"/>
      <c r="AM72" s="853"/>
      <c r="AN72" s="853"/>
      <c r="AO72" s="853"/>
      <c r="AP72" s="853">
        <v>130769</v>
      </c>
      <c r="AQ72" s="853"/>
      <c r="AR72" s="853"/>
      <c r="AS72" s="853"/>
      <c r="AT72" s="853"/>
      <c r="AU72" s="853" t="s">
        <v>569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568</v>
      </c>
      <c r="C73" s="896"/>
      <c r="D73" s="896"/>
      <c r="E73" s="896"/>
      <c r="F73" s="896"/>
      <c r="G73" s="896"/>
      <c r="H73" s="896"/>
      <c r="I73" s="896"/>
      <c r="J73" s="896"/>
      <c r="K73" s="896"/>
      <c r="L73" s="896"/>
      <c r="M73" s="896"/>
      <c r="N73" s="896"/>
      <c r="O73" s="896"/>
      <c r="P73" s="897"/>
      <c r="Q73" s="898">
        <v>7819</v>
      </c>
      <c r="R73" s="853"/>
      <c r="S73" s="853"/>
      <c r="T73" s="853"/>
      <c r="U73" s="853"/>
      <c r="V73" s="853">
        <v>5819</v>
      </c>
      <c r="W73" s="853"/>
      <c r="X73" s="853"/>
      <c r="Y73" s="853"/>
      <c r="Z73" s="853"/>
      <c r="AA73" s="853">
        <v>1999</v>
      </c>
      <c r="AB73" s="853"/>
      <c r="AC73" s="853"/>
      <c r="AD73" s="853"/>
      <c r="AE73" s="853"/>
      <c r="AF73" s="853">
        <v>18181</v>
      </c>
      <c r="AG73" s="853"/>
      <c r="AH73" s="853"/>
      <c r="AI73" s="853"/>
      <c r="AJ73" s="853"/>
      <c r="AK73" s="853" t="s">
        <v>571</v>
      </c>
      <c r="AL73" s="853"/>
      <c r="AM73" s="853"/>
      <c r="AN73" s="853"/>
      <c r="AO73" s="853"/>
      <c r="AP73" s="853">
        <v>16138</v>
      </c>
      <c r="AQ73" s="853"/>
      <c r="AR73" s="853"/>
      <c r="AS73" s="853"/>
      <c r="AT73" s="853"/>
      <c r="AU73" s="853" t="s">
        <v>569</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379</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66895</v>
      </c>
      <c r="AG88" s="864"/>
      <c r="AH88" s="864"/>
      <c r="AI88" s="864"/>
      <c r="AJ88" s="864"/>
      <c r="AK88" s="861"/>
      <c r="AL88" s="861"/>
      <c r="AM88" s="861"/>
      <c r="AN88" s="861"/>
      <c r="AO88" s="861"/>
      <c r="AP88" s="864">
        <v>150054</v>
      </c>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513</v>
      </c>
      <c r="CS102" s="872"/>
      <c r="CT102" s="872"/>
      <c r="CU102" s="872"/>
      <c r="CV102" s="915"/>
      <c r="CW102" s="914">
        <v>96</v>
      </c>
      <c r="CX102" s="872"/>
      <c r="CY102" s="872"/>
      <c r="CZ102" s="872"/>
      <c r="DA102" s="915"/>
      <c r="DB102" s="914">
        <v>709</v>
      </c>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299</v>
      </c>
      <c r="AG109" s="917"/>
      <c r="AH109" s="917"/>
      <c r="AI109" s="917"/>
      <c r="AJ109" s="918"/>
      <c r="AK109" s="916" t="s">
        <v>298</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299</v>
      </c>
      <c r="BW109" s="917"/>
      <c r="BX109" s="917"/>
      <c r="BY109" s="917"/>
      <c r="BZ109" s="918"/>
      <c r="CA109" s="916" t="s">
        <v>298</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299</v>
      </c>
      <c r="DM109" s="917"/>
      <c r="DN109" s="917"/>
      <c r="DO109" s="917"/>
      <c r="DP109" s="918"/>
      <c r="DQ109" s="916" t="s">
        <v>298</v>
      </c>
      <c r="DR109" s="917"/>
      <c r="DS109" s="917"/>
      <c r="DT109" s="917"/>
      <c r="DU109" s="918"/>
      <c r="DV109" s="916" t="s">
        <v>417</v>
      </c>
      <c r="DW109" s="917"/>
      <c r="DX109" s="917"/>
      <c r="DY109" s="917"/>
      <c r="DZ109" s="919"/>
    </row>
    <row r="110" spans="1:131" s="226" customFormat="1" ht="26.25" customHeight="1" x14ac:dyDescent="0.15">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4648501</v>
      </c>
      <c r="AB110" s="924"/>
      <c r="AC110" s="924"/>
      <c r="AD110" s="924"/>
      <c r="AE110" s="925"/>
      <c r="AF110" s="926">
        <v>4826369</v>
      </c>
      <c r="AG110" s="924"/>
      <c r="AH110" s="924"/>
      <c r="AI110" s="924"/>
      <c r="AJ110" s="925"/>
      <c r="AK110" s="926">
        <v>4860615</v>
      </c>
      <c r="AL110" s="924"/>
      <c r="AM110" s="924"/>
      <c r="AN110" s="924"/>
      <c r="AO110" s="925"/>
      <c r="AP110" s="927">
        <v>10.7</v>
      </c>
      <c r="AQ110" s="928"/>
      <c r="AR110" s="928"/>
      <c r="AS110" s="928"/>
      <c r="AT110" s="929"/>
      <c r="AU110" s="930" t="s">
        <v>67</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58840848</v>
      </c>
      <c r="BR110" s="959"/>
      <c r="BS110" s="959"/>
      <c r="BT110" s="959"/>
      <c r="BU110" s="959"/>
      <c r="BV110" s="959">
        <v>56423690</v>
      </c>
      <c r="BW110" s="959"/>
      <c r="BX110" s="959"/>
      <c r="BY110" s="959"/>
      <c r="BZ110" s="959"/>
      <c r="CA110" s="959">
        <v>53655240</v>
      </c>
      <c r="CB110" s="959"/>
      <c r="CC110" s="959"/>
      <c r="CD110" s="959"/>
      <c r="CE110" s="959"/>
      <c r="CF110" s="973">
        <v>118.3</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423</v>
      </c>
      <c r="DH110" s="959"/>
      <c r="DI110" s="959"/>
      <c r="DJ110" s="959"/>
      <c r="DK110" s="959"/>
      <c r="DL110" s="959" t="s">
        <v>178</v>
      </c>
      <c r="DM110" s="959"/>
      <c r="DN110" s="959"/>
      <c r="DO110" s="959"/>
      <c r="DP110" s="959"/>
      <c r="DQ110" s="959" t="s">
        <v>423</v>
      </c>
      <c r="DR110" s="959"/>
      <c r="DS110" s="959"/>
      <c r="DT110" s="959"/>
      <c r="DU110" s="959"/>
      <c r="DV110" s="960" t="s">
        <v>424</v>
      </c>
      <c r="DW110" s="960"/>
      <c r="DX110" s="960"/>
      <c r="DY110" s="960"/>
      <c r="DZ110" s="961"/>
    </row>
    <row r="111" spans="1:131" s="226" customFormat="1" ht="26.25" customHeight="1" x14ac:dyDescent="0.15">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178</v>
      </c>
      <c r="AB111" s="966"/>
      <c r="AC111" s="966"/>
      <c r="AD111" s="966"/>
      <c r="AE111" s="967"/>
      <c r="AF111" s="968" t="s">
        <v>178</v>
      </c>
      <c r="AG111" s="966"/>
      <c r="AH111" s="966"/>
      <c r="AI111" s="966"/>
      <c r="AJ111" s="967"/>
      <c r="AK111" s="968" t="s">
        <v>424</v>
      </c>
      <c r="AL111" s="966"/>
      <c r="AM111" s="966"/>
      <c r="AN111" s="966"/>
      <c r="AO111" s="967"/>
      <c r="AP111" s="969" t="s">
        <v>423</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v>1909825</v>
      </c>
      <c r="BR111" s="952"/>
      <c r="BS111" s="952"/>
      <c r="BT111" s="952"/>
      <c r="BU111" s="952"/>
      <c r="BV111" s="952">
        <v>1591978</v>
      </c>
      <c r="BW111" s="952"/>
      <c r="BX111" s="952"/>
      <c r="BY111" s="952"/>
      <c r="BZ111" s="952"/>
      <c r="CA111" s="952">
        <v>1876138</v>
      </c>
      <c r="CB111" s="952"/>
      <c r="CC111" s="952"/>
      <c r="CD111" s="952"/>
      <c r="CE111" s="952"/>
      <c r="CF111" s="946">
        <v>4.0999999999999996</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v>993289</v>
      </c>
      <c r="DH111" s="952"/>
      <c r="DI111" s="952"/>
      <c r="DJ111" s="952"/>
      <c r="DK111" s="952"/>
      <c r="DL111" s="952">
        <v>915212</v>
      </c>
      <c r="DM111" s="952"/>
      <c r="DN111" s="952"/>
      <c r="DO111" s="952"/>
      <c r="DP111" s="952"/>
      <c r="DQ111" s="952">
        <v>1010064</v>
      </c>
      <c r="DR111" s="952"/>
      <c r="DS111" s="952"/>
      <c r="DT111" s="952"/>
      <c r="DU111" s="952"/>
      <c r="DV111" s="953">
        <v>2.2000000000000002</v>
      </c>
      <c r="DW111" s="953"/>
      <c r="DX111" s="953"/>
      <c r="DY111" s="953"/>
      <c r="DZ111" s="954"/>
    </row>
    <row r="112" spans="1:131" s="226" customFormat="1" ht="26.25" customHeight="1" x14ac:dyDescent="0.15">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423</v>
      </c>
      <c r="AB112" s="991"/>
      <c r="AC112" s="991"/>
      <c r="AD112" s="991"/>
      <c r="AE112" s="992"/>
      <c r="AF112" s="993" t="s">
        <v>423</v>
      </c>
      <c r="AG112" s="991"/>
      <c r="AH112" s="991"/>
      <c r="AI112" s="991"/>
      <c r="AJ112" s="992"/>
      <c r="AK112" s="993" t="s">
        <v>423</v>
      </c>
      <c r="AL112" s="991"/>
      <c r="AM112" s="991"/>
      <c r="AN112" s="991"/>
      <c r="AO112" s="992"/>
      <c r="AP112" s="994" t="s">
        <v>423</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17752484</v>
      </c>
      <c r="BR112" s="952"/>
      <c r="BS112" s="952"/>
      <c r="BT112" s="952"/>
      <c r="BU112" s="952"/>
      <c r="BV112" s="952">
        <v>16515572</v>
      </c>
      <c r="BW112" s="952"/>
      <c r="BX112" s="952"/>
      <c r="BY112" s="952"/>
      <c r="BZ112" s="952"/>
      <c r="CA112" s="952">
        <v>14526618</v>
      </c>
      <c r="CB112" s="952"/>
      <c r="CC112" s="952"/>
      <c r="CD112" s="952"/>
      <c r="CE112" s="952"/>
      <c r="CF112" s="946">
        <v>32</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423</v>
      </c>
      <c r="DH112" s="952"/>
      <c r="DI112" s="952"/>
      <c r="DJ112" s="952"/>
      <c r="DK112" s="952"/>
      <c r="DL112" s="952" t="s">
        <v>423</v>
      </c>
      <c r="DM112" s="952"/>
      <c r="DN112" s="952"/>
      <c r="DO112" s="952"/>
      <c r="DP112" s="952"/>
      <c r="DQ112" s="952" t="s">
        <v>423</v>
      </c>
      <c r="DR112" s="952"/>
      <c r="DS112" s="952"/>
      <c r="DT112" s="952"/>
      <c r="DU112" s="952"/>
      <c r="DV112" s="953" t="s">
        <v>423</v>
      </c>
      <c r="DW112" s="953"/>
      <c r="DX112" s="953"/>
      <c r="DY112" s="953"/>
      <c r="DZ112" s="954"/>
    </row>
    <row r="113" spans="1:130" s="226" customFormat="1" ht="26.25" customHeight="1" x14ac:dyDescent="0.15">
      <c r="A113" s="986"/>
      <c r="B113" s="987"/>
      <c r="C113" s="982" t="s">
        <v>432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2017744</v>
      </c>
      <c r="AB113" s="966"/>
      <c r="AC113" s="966"/>
      <c r="AD113" s="966"/>
      <c r="AE113" s="967"/>
      <c r="AF113" s="968">
        <v>2013522</v>
      </c>
      <c r="AG113" s="966"/>
      <c r="AH113" s="966"/>
      <c r="AI113" s="966"/>
      <c r="AJ113" s="967"/>
      <c r="AK113" s="968">
        <v>1977354</v>
      </c>
      <c r="AL113" s="966"/>
      <c r="AM113" s="966"/>
      <c r="AN113" s="966"/>
      <c r="AO113" s="967"/>
      <c r="AP113" s="969">
        <v>4.4000000000000004</v>
      </c>
      <c r="AQ113" s="970"/>
      <c r="AR113" s="970"/>
      <c r="AS113" s="970"/>
      <c r="AT113" s="971"/>
      <c r="AU113" s="932"/>
      <c r="AV113" s="933"/>
      <c r="AW113" s="933"/>
      <c r="AX113" s="933"/>
      <c r="AY113" s="933"/>
      <c r="AZ113" s="981" t="s">
        <v>433</v>
      </c>
      <c r="BA113" s="982"/>
      <c r="BB113" s="982"/>
      <c r="BC113" s="982"/>
      <c r="BD113" s="982"/>
      <c r="BE113" s="982"/>
      <c r="BF113" s="982"/>
      <c r="BG113" s="982"/>
      <c r="BH113" s="982"/>
      <c r="BI113" s="982"/>
      <c r="BJ113" s="982"/>
      <c r="BK113" s="982"/>
      <c r="BL113" s="982"/>
      <c r="BM113" s="982"/>
      <c r="BN113" s="982"/>
      <c r="BO113" s="982"/>
      <c r="BP113" s="983"/>
      <c r="BQ113" s="951" t="s">
        <v>423</v>
      </c>
      <c r="BR113" s="952"/>
      <c r="BS113" s="952"/>
      <c r="BT113" s="952"/>
      <c r="BU113" s="952"/>
      <c r="BV113" s="952" t="s">
        <v>423</v>
      </c>
      <c r="BW113" s="952"/>
      <c r="BX113" s="952"/>
      <c r="BY113" s="952"/>
      <c r="BZ113" s="952"/>
      <c r="CA113" s="952" t="s">
        <v>423</v>
      </c>
      <c r="CB113" s="952"/>
      <c r="CC113" s="952"/>
      <c r="CD113" s="952"/>
      <c r="CE113" s="952"/>
      <c r="CF113" s="946" t="s">
        <v>423</v>
      </c>
      <c r="CG113" s="947"/>
      <c r="CH113" s="947"/>
      <c r="CI113" s="947"/>
      <c r="CJ113" s="947"/>
      <c r="CK113" s="977"/>
      <c r="CL113" s="978"/>
      <c r="CM113" s="948" t="s">
        <v>434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423</v>
      </c>
      <c r="DH113" s="991"/>
      <c r="DI113" s="991"/>
      <c r="DJ113" s="991"/>
      <c r="DK113" s="992"/>
      <c r="DL113" s="993" t="s">
        <v>423</v>
      </c>
      <c r="DM113" s="991"/>
      <c r="DN113" s="991"/>
      <c r="DO113" s="991"/>
      <c r="DP113" s="992"/>
      <c r="DQ113" s="993" t="s">
        <v>423</v>
      </c>
      <c r="DR113" s="991"/>
      <c r="DS113" s="991"/>
      <c r="DT113" s="991"/>
      <c r="DU113" s="992"/>
      <c r="DV113" s="994" t="s">
        <v>423</v>
      </c>
      <c r="DW113" s="995"/>
      <c r="DX113" s="995"/>
      <c r="DY113" s="995"/>
      <c r="DZ113" s="996"/>
    </row>
    <row r="114" spans="1:130" s="226" customFormat="1" ht="26.25" customHeight="1" x14ac:dyDescent="0.15">
      <c r="A114" s="986"/>
      <c r="B114" s="987"/>
      <c r="C114" s="982" t="s">
        <v>435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423</v>
      </c>
      <c r="AB114" s="991"/>
      <c r="AC114" s="991"/>
      <c r="AD114" s="991"/>
      <c r="AE114" s="992"/>
      <c r="AF114" s="993" t="s">
        <v>423</v>
      </c>
      <c r="AG114" s="991"/>
      <c r="AH114" s="991"/>
      <c r="AI114" s="991"/>
      <c r="AJ114" s="992"/>
      <c r="AK114" s="993" t="s">
        <v>423</v>
      </c>
      <c r="AL114" s="991"/>
      <c r="AM114" s="991"/>
      <c r="AN114" s="991"/>
      <c r="AO114" s="992"/>
      <c r="AP114" s="994" t="s">
        <v>423</v>
      </c>
      <c r="AQ114" s="995"/>
      <c r="AR114" s="995"/>
      <c r="AS114" s="995"/>
      <c r="AT114" s="996"/>
      <c r="AU114" s="932"/>
      <c r="AV114" s="933"/>
      <c r="AW114" s="933"/>
      <c r="AX114" s="933"/>
      <c r="AY114" s="933"/>
      <c r="AZ114" s="981" t="s">
        <v>436</v>
      </c>
      <c r="BA114" s="982"/>
      <c r="BB114" s="982"/>
      <c r="BC114" s="982"/>
      <c r="BD114" s="982"/>
      <c r="BE114" s="982"/>
      <c r="BF114" s="982"/>
      <c r="BG114" s="982"/>
      <c r="BH114" s="982"/>
      <c r="BI114" s="982"/>
      <c r="BJ114" s="982"/>
      <c r="BK114" s="982"/>
      <c r="BL114" s="982"/>
      <c r="BM114" s="982"/>
      <c r="BN114" s="982"/>
      <c r="BO114" s="982"/>
      <c r="BP114" s="983"/>
      <c r="BQ114" s="951">
        <v>10006327</v>
      </c>
      <c r="BR114" s="952"/>
      <c r="BS114" s="952"/>
      <c r="BT114" s="952"/>
      <c r="BU114" s="952"/>
      <c r="BV114" s="952">
        <v>10246057</v>
      </c>
      <c r="BW114" s="952"/>
      <c r="BX114" s="952"/>
      <c r="BY114" s="952"/>
      <c r="BZ114" s="952"/>
      <c r="CA114" s="952">
        <v>10436359</v>
      </c>
      <c r="CB114" s="952"/>
      <c r="CC114" s="952"/>
      <c r="CD114" s="952"/>
      <c r="CE114" s="952"/>
      <c r="CF114" s="946">
        <v>23</v>
      </c>
      <c r="CG114" s="947"/>
      <c r="CH114" s="947"/>
      <c r="CI114" s="947"/>
      <c r="CJ114" s="947"/>
      <c r="CK114" s="977"/>
      <c r="CL114" s="978"/>
      <c r="CM114" s="948" t="s">
        <v>437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423</v>
      </c>
      <c r="DH114" s="991"/>
      <c r="DI114" s="991"/>
      <c r="DJ114" s="991"/>
      <c r="DK114" s="992"/>
      <c r="DL114" s="993" t="s">
        <v>423</v>
      </c>
      <c r="DM114" s="991"/>
      <c r="DN114" s="991"/>
      <c r="DO114" s="991"/>
      <c r="DP114" s="992"/>
      <c r="DQ114" s="993" t="s">
        <v>423</v>
      </c>
      <c r="DR114" s="991"/>
      <c r="DS114" s="991"/>
      <c r="DT114" s="991"/>
      <c r="DU114" s="992"/>
      <c r="DV114" s="994" t="s">
        <v>423</v>
      </c>
      <c r="DW114" s="995"/>
      <c r="DX114" s="995"/>
      <c r="DY114" s="995"/>
      <c r="DZ114" s="996"/>
    </row>
    <row r="115" spans="1:130" s="226" customFormat="1" ht="26.25" customHeight="1" x14ac:dyDescent="0.15">
      <c r="A115" s="986"/>
      <c r="B115" s="987"/>
      <c r="C115" s="982" t="s">
        <v>438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78026</v>
      </c>
      <c r="AB115" s="966"/>
      <c r="AC115" s="966"/>
      <c r="AD115" s="966"/>
      <c r="AE115" s="967"/>
      <c r="AF115" s="968">
        <v>78077</v>
      </c>
      <c r="AG115" s="966"/>
      <c r="AH115" s="966"/>
      <c r="AI115" s="966"/>
      <c r="AJ115" s="967"/>
      <c r="AK115" s="968">
        <v>78128</v>
      </c>
      <c r="AL115" s="966"/>
      <c r="AM115" s="966"/>
      <c r="AN115" s="966"/>
      <c r="AO115" s="967"/>
      <c r="AP115" s="969">
        <v>0.2</v>
      </c>
      <c r="AQ115" s="970"/>
      <c r="AR115" s="970"/>
      <c r="AS115" s="970"/>
      <c r="AT115" s="971"/>
      <c r="AU115" s="932"/>
      <c r="AV115" s="933"/>
      <c r="AW115" s="933"/>
      <c r="AX115" s="933"/>
      <c r="AY115" s="933"/>
      <c r="AZ115" s="981" t="s">
        <v>439</v>
      </c>
      <c r="BA115" s="982"/>
      <c r="BB115" s="982"/>
      <c r="BC115" s="982"/>
      <c r="BD115" s="982"/>
      <c r="BE115" s="982"/>
      <c r="BF115" s="982"/>
      <c r="BG115" s="982"/>
      <c r="BH115" s="982"/>
      <c r="BI115" s="982"/>
      <c r="BJ115" s="982"/>
      <c r="BK115" s="982"/>
      <c r="BL115" s="982"/>
      <c r="BM115" s="982"/>
      <c r="BN115" s="982"/>
      <c r="BO115" s="982"/>
      <c r="BP115" s="983"/>
      <c r="BQ115" s="951" t="s">
        <v>423</v>
      </c>
      <c r="BR115" s="952"/>
      <c r="BS115" s="952"/>
      <c r="BT115" s="952"/>
      <c r="BU115" s="952"/>
      <c r="BV115" s="952">
        <v>6672</v>
      </c>
      <c r="BW115" s="952"/>
      <c r="BX115" s="952"/>
      <c r="BY115" s="952"/>
      <c r="BZ115" s="952"/>
      <c r="CA115" s="952">
        <v>53622</v>
      </c>
      <c r="CB115" s="952"/>
      <c r="CC115" s="952"/>
      <c r="CD115" s="952"/>
      <c r="CE115" s="952"/>
      <c r="CF115" s="946">
        <v>0.1</v>
      </c>
      <c r="CG115" s="947"/>
      <c r="CH115" s="947"/>
      <c r="CI115" s="947"/>
      <c r="CJ115" s="947"/>
      <c r="CK115" s="977"/>
      <c r="CL115" s="978"/>
      <c r="CM115" s="981" t="s">
        <v>440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916536</v>
      </c>
      <c r="DH115" s="991"/>
      <c r="DI115" s="991"/>
      <c r="DJ115" s="991"/>
      <c r="DK115" s="992"/>
      <c r="DL115" s="993">
        <v>676766</v>
      </c>
      <c r="DM115" s="991"/>
      <c r="DN115" s="991"/>
      <c r="DO115" s="991"/>
      <c r="DP115" s="992"/>
      <c r="DQ115" s="993">
        <v>866074</v>
      </c>
      <c r="DR115" s="991"/>
      <c r="DS115" s="991"/>
      <c r="DT115" s="991"/>
      <c r="DU115" s="992"/>
      <c r="DV115" s="994">
        <v>1.9</v>
      </c>
      <c r="DW115" s="995"/>
      <c r="DX115" s="995"/>
      <c r="DY115" s="995"/>
      <c r="DZ115" s="996"/>
    </row>
    <row r="116" spans="1:130" s="226" customFormat="1" ht="26.25" customHeight="1" x14ac:dyDescent="0.15">
      <c r="A116" s="988"/>
      <c r="B116" s="989"/>
      <c r="C116" s="997" t="s">
        <v>441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423</v>
      </c>
      <c r="AB116" s="991"/>
      <c r="AC116" s="991"/>
      <c r="AD116" s="991"/>
      <c r="AE116" s="992"/>
      <c r="AF116" s="993" t="s">
        <v>423</v>
      </c>
      <c r="AG116" s="991"/>
      <c r="AH116" s="991"/>
      <c r="AI116" s="991"/>
      <c r="AJ116" s="992"/>
      <c r="AK116" s="993" t="s">
        <v>423</v>
      </c>
      <c r="AL116" s="991"/>
      <c r="AM116" s="991"/>
      <c r="AN116" s="991"/>
      <c r="AO116" s="992"/>
      <c r="AP116" s="994" t="s">
        <v>423</v>
      </c>
      <c r="AQ116" s="995"/>
      <c r="AR116" s="995"/>
      <c r="AS116" s="995"/>
      <c r="AT116" s="996"/>
      <c r="AU116" s="932"/>
      <c r="AV116" s="933"/>
      <c r="AW116" s="933"/>
      <c r="AX116" s="933"/>
      <c r="AY116" s="933"/>
      <c r="AZ116" s="999" t="s">
        <v>442</v>
      </c>
      <c r="BA116" s="1000"/>
      <c r="BB116" s="1000"/>
      <c r="BC116" s="1000"/>
      <c r="BD116" s="1000"/>
      <c r="BE116" s="1000"/>
      <c r="BF116" s="1000"/>
      <c r="BG116" s="1000"/>
      <c r="BH116" s="1000"/>
      <c r="BI116" s="1000"/>
      <c r="BJ116" s="1000"/>
      <c r="BK116" s="1000"/>
      <c r="BL116" s="1000"/>
      <c r="BM116" s="1000"/>
      <c r="BN116" s="1000"/>
      <c r="BO116" s="1000"/>
      <c r="BP116" s="1001"/>
      <c r="BQ116" s="951" t="s">
        <v>423</v>
      </c>
      <c r="BR116" s="952"/>
      <c r="BS116" s="952"/>
      <c r="BT116" s="952"/>
      <c r="BU116" s="952"/>
      <c r="BV116" s="952" t="s">
        <v>423</v>
      </c>
      <c r="BW116" s="952"/>
      <c r="BX116" s="952"/>
      <c r="BY116" s="952"/>
      <c r="BZ116" s="952"/>
      <c r="CA116" s="952" t="s">
        <v>423</v>
      </c>
      <c r="CB116" s="952"/>
      <c r="CC116" s="952"/>
      <c r="CD116" s="952"/>
      <c r="CE116" s="952"/>
      <c r="CF116" s="946" t="s">
        <v>423</v>
      </c>
      <c r="CG116" s="947"/>
      <c r="CH116" s="947"/>
      <c r="CI116" s="947"/>
      <c r="CJ116" s="947"/>
      <c r="CK116" s="977"/>
      <c r="CL116" s="978"/>
      <c r="CM116" s="948" t="s">
        <v>443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423</v>
      </c>
      <c r="DH116" s="991"/>
      <c r="DI116" s="991"/>
      <c r="DJ116" s="991"/>
      <c r="DK116" s="992"/>
      <c r="DL116" s="993" t="s">
        <v>423</v>
      </c>
      <c r="DM116" s="991"/>
      <c r="DN116" s="991"/>
      <c r="DO116" s="991"/>
      <c r="DP116" s="992"/>
      <c r="DQ116" s="993" t="s">
        <v>423</v>
      </c>
      <c r="DR116" s="991"/>
      <c r="DS116" s="991"/>
      <c r="DT116" s="991"/>
      <c r="DU116" s="992"/>
      <c r="DV116" s="994" t="s">
        <v>423</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444</v>
      </c>
      <c r="Z117" s="918"/>
      <c r="AA117" s="1008">
        <v>6744271</v>
      </c>
      <c r="AB117" s="1009"/>
      <c r="AC117" s="1009"/>
      <c r="AD117" s="1009"/>
      <c r="AE117" s="1010"/>
      <c r="AF117" s="1011">
        <v>6917968</v>
      </c>
      <c r="AG117" s="1009"/>
      <c r="AH117" s="1009"/>
      <c r="AI117" s="1009"/>
      <c r="AJ117" s="1010"/>
      <c r="AK117" s="1011">
        <v>6916097</v>
      </c>
      <c r="AL117" s="1009"/>
      <c r="AM117" s="1009"/>
      <c r="AN117" s="1009"/>
      <c r="AO117" s="1010"/>
      <c r="AP117" s="1012"/>
      <c r="AQ117" s="1013"/>
      <c r="AR117" s="1013"/>
      <c r="AS117" s="1013"/>
      <c r="AT117" s="1014"/>
      <c r="AU117" s="932"/>
      <c r="AV117" s="933"/>
      <c r="AW117" s="933"/>
      <c r="AX117" s="933"/>
      <c r="AY117" s="933"/>
      <c r="AZ117" s="999" t="s">
        <v>445</v>
      </c>
      <c r="BA117" s="1000"/>
      <c r="BB117" s="1000"/>
      <c r="BC117" s="1000"/>
      <c r="BD117" s="1000"/>
      <c r="BE117" s="1000"/>
      <c r="BF117" s="1000"/>
      <c r="BG117" s="1000"/>
      <c r="BH117" s="1000"/>
      <c r="BI117" s="1000"/>
      <c r="BJ117" s="1000"/>
      <c r="BK117" s="1000"/>
      <c r="BL117" s="1000"/>
      <c r="BM117" s="1000"/>
      <c r="BN117" s="1000"/>
      <c r="BO117" s="1000"/>
      <c r="BP117" s="1001"/>
      <c r="BQ117" s="951" t="s">
        <v>446</v>
      </c>
      <c r="BR117" s="952"/>
      <c r="BS117" s="952"/>
      <c r="BT117" s="952"/>
      <c r="BU117" s="952"/>
      <c r="BV117" s="952" t="s">
        <v>178</v>
      </c>
      <c r="BW117" s="952"/>
      <c r="BX117" s="952"/>
      <c r="BY117" s="952"/>
      <c r="BZ117" s="952"/>
      <c r="CA117" s="952" t="s">
        <v>178</v>
      </c>
      <c r="CB117" s="952"/>
      <c r="CC117" s="952"/>
      <c r="CD117" s="952"/>
      <c r="CE117" s="952"/>
      <c r="CF117" s="946" t="s">
        <v>178</v>
      </c>
      <c r="CG117" s="947"/>
      <c r="CH117" s="947"/>
      <c r="CI117" s="947"/>
      <c r="CJ117" s="947"/>
      <c r="CK117" s="977"/>
      <c r="CL117" s="978"/>
      <c r="CM117" s="948" t="s">
        <v>447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178</v>
      </c>
      <c r="DH117" s="991"/>
      <c r="DI117" s="991"/>
      <c r="DJ117" s="991"/>
      <c r="DK117" s="992"/>
      <c r="DL117" s="993" t="s">
        <v>178</v>
      </c>
      <c r="DM117" s="991"/>
      <c r="DN117" s="991"/>
      <c r="DO117" s="991"/>
      <c r="DP117" s="992"/>
      <c r="DQ117" s="993" t="s">
        <v>178</v>
      </c>
      <c r="DR117" s="991"/>
      <c r="DS117" s="991"/>
      <c r="DT117" s="991"/>
      <c r="DU117" s="992"/>
      <c r="DV117" s="994" t="s">
        <v>178</v>
      </c>
      <c r="DW117" s="995"/>
      <c r="DX117" s="995"/>
      <c r="DY117" s="995"/>
      <c r="DZ117" s="996"/>
    </row>
    <row r="118" spans="1:130" s="226" customFormat="1" ht="26.25" customHeight="1" x14ac:dyDescent="0.15">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299</v>
      </c>
      <c r="AG118" s="917"/>
      <c r="AH118" s="917"/>
      <c r="AI118" s="917"/>
      <c r="AJ118" s="918"/>
      <c r="AK118" s="916" t="s">
        <v>298</v>
      </c>
      <c r="AL118" s="917"/>
      <c r="AM118" s="917"/>
      <c r="AN118" s="917"/>
      <c r="AO118" s="918"/>
      <c r="AP118" s="1003" t="s">
        <v>417</v>
      </c>
      <c r="AQ118" s="1004"/>
      <c r="AR118" s="1004"/>
      <c r="AS118" s="1004"/>
      <c r="AT118" s="1005"/>
      <c r="AU118" s="932"/>
      <c r="AV118" s="933"/>
      <c r="AW118" s="933"/>
      <c r="AX118" s="933"/>
      <c r="AY118" s="933"/>
      <c r="AZ118" s="1006" t="s">
        <v>448</v>
      </c>
      <c r="BA118" s="997"/>
      <c r="BB118" s="997"/>
      <c r="BC118" s="997"/>
      <c r="BD118" s="997"/>
      <c r="BE118" s="997"/>
      <c r="BF118" s="997"/>
      <c r="BG118" s="997"/>
      <c r="BH118" s="997"/>
      <c r="BI118" s="997"/>
      <c r="BJ118" s="997"/>
      <c r="BK118" s="997"/>
      <c r="BL118" s="997"/>
      <c r="BM118" s="997"/>
      <c r="BN118" s="997"/>
      <c r="BO118" s="997"/>
      <c r="BP118" s="998"/>
      <c r="BQ118" s="1029" t="s">
        <v>178</v>
      </c>
      <c r="BR118" s="1030"/>
      <c r="BS118" s="1030"/>
      <c r="BT118" s="1030"/>
      <c r="BU118" s="1030"/>
      <c r="BV118" s="1030" t="s">
        <v>178</v>
      </c>
      <c r="BW118" s="1030"/>
      <c r="BX118" s="1030"/>
      <c r="BY118" s="1030"/>
      <c r="BZ118" s="1030"/>
      <c r="CA118" s="1030" t="s">
        <v>178</v>
      </c>
      <c r="CB118" s="1030"/>
      <c r="CC118" s="1030"/>
      <c r="CD118" s="1030"/>
      <c r="CE118" s="1030"/>
      <c r="CF118" s="946" t="s">
        <v>178</v>
      </c>
      <c r="CG118" s="947"/>
      <c r="CH118" s="947"/>
      <c r="CI118" s="947"/>
      <c r="CJ118" s="947"/>
      <c r="CK118" s="977"/>
      <c r="CL118" s="978"/>
      <c r="CM118" s="948" t="s">
        <v>449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446</v>
      </c>
      <c r="DH118" s="991"/>
      <c r="DI118" s="991"/>
      <c r="DJ118" s="991"/>
      <c r="DK118" s="992"/>
      <c r="DL118" s="993" t="s">
        <v>178</v>
      </c>
      <c r="DM118" s="991"/>
      <c r="DN118" s="991"/>
      <c r="DO118" s="991"/>
      <c r="DP118" s="992"/>
      <c r="DQ118" s="993" t="s">
        <v>178</v>
      </c>
      <c r="DR118" s="991"/>
      <c r="DS118" s="991"/>
      <c r="DT118" s="991"/>
      <c r="DU118" s="992"/>
      <c r="DV118" s="994" t="s">
        <v>178</v>
      </c>
      <c r="DW118" s="995"/>
      <c r="DX118" s="995"/>
      <c r="DY118" s="995"/>
      <c r="DZ118" s="996"/>
    </row>
    <row r="119" spans="1:130" s="226" customFormat="1" ht="26.25" customHeight="1" x14ac:dyDescent="0.15">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446</v>
      </c>
      <c r="AB119" s="924"/>
      <c r="AC119" s="924"/>
      <c r="AD119" s="924"/>
      <c r="AE119" s="925"/>
      <c r="AF119" s="926" t="s">
        <v>446</v>
      </c>
      <c r="AG119" s="924"/>
      <c r="AH119" s="924"/>
      <c r="AI119" s="924"/>
      <c r="AJ119" s="925"/>
      <c r="AK119" s="926" t="s">
        <v>178</v>
      </c>
      <c r="AL119" s="924"/>
      <c r="AM119" s="924"/>
      <c r="AN119" s="924"/>
      <c r="AO119" s="925"/>
      <c r="AP119" s="927" t="s">
        <v>446</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450</v>
      </c>
      <c r="BP119" s="1038"/>
      <c r="BQ119" s="1029">
        <v>88509484</v>
      </c>
      <c r="BR119" s="1030"/>
      <c r="BS119" s="1030"/>
      <c r="BT119" s="1030"/>
      <c r="BU119" s="1030"/>
      <c r="BV119" s="1030">
        <v>84783969</v>
      </c>
      <c r="BW119" s="1030"/>
      <c r="BX119" s="1030"/>
      <c r="BY119" s="1030"/>
      <c r="BZ119" s="1030"/>
      <c r="CA119" s="1030">
        <v>80547977</v>
      </c>
      <c r="CB119" s="1030"/>
      <c r="CC119" s="1030"/>
      <c r="CD119" s="1030"/>
      <c r="CE119" s="1030"/>
      <c r="CF119" s="1031"/>
      <c r="CG119" s="1032"/>
      <c r="CH119" s="1032"/>
      <c r="CI119" s="1032"/>
      <c r="CJ119" s="1033"/>
      <c r="CK119" s="979"/>
      <c r="CL119" s="980"/>
      <c r="CM119" s="1034" t="s">
        <v>451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178</v>
      </c>
      <c r="DH119" s="1016"/>
      <c r="DI119" s="1016"/>
      <c r="DJ119" s="1016"/>
      <c r="DK119" s="1017"/>
      <c r="DL119" s="1015" t="s">
        <v>178</v>
      </c>
      <c r="DM119" s="1016"/>
      <c r="DN119" s="1016"/>
      <c r="DO119" s="1016"/>
      <c r="DP119" s="1017"/>
      <c r="DQ119" s="1015" t="s">
        <v>178</v>
      </c>
      <c r="DR119" s="1016"/>
      <c r="DS119" s="1016"/>
      <c r="DT119" s="1016"/>
      <c r="DU119" s="1017"/>
      <c r="DV119" s="1018" t="s">
        <v>178</v>
      </c>
      <c r="DW119" s="1019"/>
      <c r="DX119" s="1019"/>
      <c r="DY119" s="1019"/>
      <c r="DZ119" s="1020"/>
    </row>
    <row r="120" spans="1:130" s="226" customFormat="1" ht="26.25" customHeight="1" x14ac:dyDescent="0.15">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v>78026</v>
      </c>
      <c r="AB120" s="991"/>
      <c r="AC120" s="991"/>
      <c r="AD120" s="991"/>
      <c r="AE120" s="992"/>
      <c r="AF120" s="993">
        <v>78077</v>
      </c>
      <c r="AG120" s="991"/>
      <c r="AH120" s="991"/>
      <c r="AI120" s="991"/>
      <c r="AJ120" s="992"/>
      <c r="AK120" s="993">
        <v>78128</v>
      </c>
      <c r="AL120" s="991"/>
      <c r="AM120" s="991"/>
      <c r="AN120" s="991"/>
      <c r="AO120" s="992"/>
      <c r="AP120" s="994">
        <v>0.2</v>
      </c>
      <c r="AQ120" s="995"/>
      <c r="AR120" s="995"/>
      <c r="AS120" s="995"/>
      <c r="AT120" s="996"/>
      <c r="AU120" s="1021" t="s">
        <v>452</v>
      </c>
      <c r="AV120" s="1022"/>
      <c r="AW120" s="1022"/>
      <c r="AX120" s="1022"/>
      <c r="AY120" s="1023"/>
      <c r="AZ120" s="972" t="s">
        <v>453</v>
      </c>
      <c r="BA120" s="921"/>
      <c r="BB120" s="921"/>
      <c r="BC120" s="921"/>
      <c r="BD120" s="921"/>
      <c r="BE120" s="921"/>
      <c r="BF120" s="921"/>
      <c r="BG120" s="921"/>
      <c r="BH120" s="921"/>
      <c r="BI120" s="921"/>
      <c r="BJ120" s="921"/>
      <c r="BK120" s="921"/>
      <c r="BL120" s="921"/>
      <c r="BM120" s="921"/>
      <c r="BN120" s="921"/>
      <c r="BO120" s="921"/>
      <c r="BP120" s="922"/>
      <c r="BQ120" s="958">
        <v>18799755</v>
      </c>
      <c r="BR120" s="959"/>
      <c r="BS120" s="959"/>
      <c r="BT120" s="959"/>
      <c r="BU120" s="959"/>
      <c r="BV120" s="959">
        <v>20626984</v>
      </c>
      <c r="BW120" s="959"/>
      <c r="BX120" s="959"/>
      <c r="BY120" s="959"/>
      <c r="BZ120" s="959"/>
      <c r="CA120" s="959">
        <v>22103163</v>
      </c>
      <c r="CB120" s="959"/>
      <c r="CC120" s="959"/>
      <c r="CD120" s="959"/>
      <c r="CE120" s="959"/>
      <c r="CF120" s="973">
        <v>48.7</v>
      </c>
      <c r="CG120" s="974"/>
      <c r="CH120" s="974"/>
      <c r="CI120" s="974"/>
      <c r="CJ120" s="974"/>
      <c r="CK120" s="1039" t="s">
        <v>454</v>
      </c>
      <c r="CL120" s="1040"/>
      <c r="CM120" s="1040"/>
      <c r="CN120" s="1040"/>
      <c r="CO120" s="1041"/>
      <c r="CP120" s="1047" t="s">
        <v>455</v>
      </c>
      <c r="CQ120" s="1048"/>
      <c r="CR120" s="1048"/>
      <c r="CS120" s="1048"/>
      <c r="CT120" s="1048"/>
      <c r="CU120" s="1048"/>
      <c r="CV120" s="1048"/>
      <c r="CW120" s="1048"/>
      <c r="CX120" s="1048"/>
      <c r="CY120" s="1048"/>
      <c r="CZ120" s="1048"/>
      <c r="DA120" s="1048"/>
      <c r="DB120" s="1048"/>
      <c r="DC120" s="1048"/>
      <c r="DD120" s="1048"/>
      <c r="DE120" s="1048"/>
      <c r="DF120" s="1049"/>
      <c r="DG120" s="958">
        <v>17584858</v>
      </c>
      <c r="DH120" s="959"/>
      <c r="DI120" s="959"/>
      <c r="DJ120" s="959"/>
      <c r="DK120" s="959"/>
      <c r="DL120" s="959">
        <v>16373599</v>
      </c>
      <c r="DM120" s="959"/>
      <c r="DN120" s="959"/>
      <c r="DO120" s="959"/>
      <c r="DP120" s="959"/>
      <c r="DQ120" s="959">
        <v>14418232</v>
      </c>
      <c r="DR120" s="959"/>
      <c r="DS120" s="959"/>
      <c r="DT120" s="959"/>
      <c r="DU120" s="959"/>
      <c r="DV120" s="960">
        <v>31.8</v>
      </c>
      <c r="DW120" s="960"/>
      <c r="DX120" s="960"/>
      <c r="DY120" s="960"/>
      <c r="DZ120" s="961"/>
    </row>
    <row r="121" spans="1:130" s="226" customFormat="1" ht="26.25" customHeight="1" x14ac:dyDescent="0.15">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178</v>
      </c>
      <c r="AB121" s="991"/>
      <c r="AC121" s="991"/>
      <c r="AD121" s="991"/>
      <c r="AE121" s="992"/>
      <c r="AF121" s="993" t="s">
        <v>446</v>
      </c>
      <c r="AG121" s="991"/>
      <c r="AH121" s="991"/>
      <c r="AI121" s="991"/>
      <c r="AJ121" s="992"/>
      <c r="AK121" s="993" t="s">
        <v>178</v>
      </c>
      <c r="AL121" s="991"/>
      <c r="AM121" s="991"/>
      <c r="AN121" s="991"/>
      <c r="AO121" s="992"/>
      <c r="AP121" s="994" t="s">
        <v>446</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23939892</v>
      </c>
      <c r="BR121" s="952"/>
      <c r="BS121" s="952"/>
      <c r="BT121" s="952"/>
      <c r="BU121" s="952"/>
      <c r="BV121" s="952">
        <v>25174087</v>
      </c>
      <c r="BW121" s="952"/>
      <c r="BX121" s="952"/>
      <c r="BY121" s="952"/>
      <c r="BZ121" s="952"/>
      <c r="CA121" s="952">
        <v>23098062</v>
      </c>
      <c r="CB121" s="952"/>
      <c r="CC121" s="952"/>
      <c r="CD121" s="952"/>
      <c r="CE121" s="952"/>
      <c r="CF121" s="946">
        <v>50.9</v>
      </c>
      <c r="CG121" s="947"/>
      <c r="CH121" s="947"/>
      <c r="CI121" s="947"/>
      <c r="CJ121" s="947"/>
      <c r="CK121" s="1042"/>
      <c r="CL121" s="1043"/>
      <c r="CM121" s="1043"/>
      <c r="CN121" s="1043"/>
      <c r="CO121" s="1044"/>
      <c r="CP121" s="1052" t="s">
        <v>394</v>
      </c>
      <c r="CQ121" s="1053"/>
      <c r="CR121" s="1053"/>
      <c r="CS121" s="1053"/>
      <c r="CT121" s="1053"/>
      <c r="CU121" s="1053"/>
      <c r="CV121" s="1053"/>
      <c r="CW121" s="1053"/>
      <c r="CX121" s="1053"/>
      <c r="CY121" s="1053"/>
      <c r="CZ121" s="1053"/>
      <c r="DA121" s="1053"/>
      <c r="DB121" s="1053"/>
      <c r="DC121" s="1053"/>
      <c r="DD121" s="1053"/>
      <c r="DE121" s="1053"/>
      <c r="DF121" s="1054"/>
      <c r="DG121" s="951">
        <v>167626</v>
      </c>
      <c r="DH121" s="952"/>
      <c r="DI121" s="952"/>
      <c r="DJ121" s="952"/>
      <c r="DK121" s="952"/>
      <c r="DL121" s="952">
        <v>141973</v>
      </c>
      <c r="DM121" s="952"/>
      <c r="DN121" s="952"/>
      <c r="DO121" s="952"/>
      <c r="DP121" s="952"/>
      <c r="DQ121" s="952">
        <v>108386</v>
      </c>
      <c r="DR121" s="952"/>
      <c r="DS121" s="952"/>
      <c r="DT121" s="952"/>
      <c r="DU121" s="952"/>
      <c r="DV121" s="953">
        <v>0.2</v>
      </c>
      <c r="DW121" s="953"/>
      <c r="DX121" s="953"/>
      <c r="DY121" s="953"/>
      <c r="DZ121" s="954"/>
    </row>
    <row r="122" spans="1:130" s="226" customFormat="1" ht="26.25" customHeight="1" x14ac:dyDescent="0.15">
      <c r="A122" s="1091"/>
      <c r="B122" s="978"/>
      <c r="C122" s="948" t="s">
        <v>437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178</v>
      </c>
      <c r="AB122" s="991"/>
      <c r="AC122" s="991"/>
      <c r="AD122" s="991"/>
      <c r="AE122" s="992"/>
      <c r="AF122" s="993" t="s">
        <v>178</v>
      </c>
      <c r="AG122" s="991"/>
      <c r="AH122" s="991"/>
      <c r="AI122" s="991"/>
      <c r="AJ122" s="992"/>
      <c r="AK122" s="993" t="s">
        <v>178</v>
      </c>
      <c r="AL122" s="991"/>
      <c r="AM122" s="991"/>
      <c r="AN122" s="991"/>
      <c r="AO122" s="992"/>
      <c r="AP122" s="994" t="s">
        <v>446</v>
      </c>
      <c r="AQ122" s="995"/>
      <c r="AR122" s="995"/>
      <c r="AS122" s="995"/>
      <c r="AT122" s="996"/>
      <c r="AU122" s="1024"/>
      <c r="AV122" s="1025"/>
      <c r="AW122" s="1025"/>
      <c r="AX122" s="1025"/>
      <c r="AY122" s="1026"/>
      <c r="AZ122" s="1006" t="s">
        <v>458</v>
      </c>
      <c r="BA122" s="997"/>
      <c r="BB122" s="997"/>
      <c r="BC122" s="997"/>
      <c r="BD122" s="997"/>
      <c r="BE122" s="997"/>
      <c r="BF122" s="997"/>
      <c r="BG122" s="997"/>
      <c r="BH122" s="997"/>
      <c r="BI122" s="997"/>
      <c r="BJ122" s="997"/>
      <c r="BK122" s="997"/>
      <c r="BL122" s="997"/>
      <c r="BM122" s="997"/>
      <c r="BN122" s="997"/>
      <c r="BO122" s="997"/>
      <c r="BP122" s="998"/>
      <c r="BQ122" s="1029">
        <v>60506490</v>
      </c>
      <c r="BR122" s="1030"/>
      <c r="BS122" s="1030"/>
      <c r="BT122" s="1030"/>
      <c r="BU122" s="1030"/>
      <c r="BV122" s="1030">
        <v>58578523</v>
      </c>
      <c r="BW122" s="1030"/>
      <c r="BX122" s="1030"/>
      <c r="BY122" s="1030"/>
      <c r="BZ122" s="1030"/>
      <c r="CA122" s="1030">
        <v>56151846</v>
      </c>
      <c r="CB122" s="1030"/>
      <c r="CC122" s="1030"/>
      <c r="CD122" s="1030"/>
      <c r="CE122" s="1030"/>
      <c r="CF122" s="1050">
        <v>123.8</v>
      </c>
      <c r="CG122" s="1051"/>
      <c r="CH122" s="1051"/>
      <c r="CI122" s="1051"/>
      <c r="CJ122" s="1051"/>
      <c r="CK122" s="1042"/>
      <c r="CL122" s="1043"/>
      <c r="CM122" s="1043"/>
      <c r="CN122" s="1043"/>
      <c r="CO122" s="1044"/>
      <c r="CP122" s="1052" t="s">
        <v>459</v>
      </c>
      <c r="CQ122" s="1053"/>
      <c r="CR122" s="1053"/>
      <c r="CS122" s="1053"/>
      <c r="CT122" s="1053"/>
      <c r="CU122" s="1053"/>
      <c r="CV122" s="1053"/>
      <c r="CW122" s="1053"/>
      <c r="CX122" s="1053"/>
      <c r="CY122" s="1053"/>
      <c r="CZ122" s="1053"/>
      <c r="DA122" s="1053"/>
      <c r="DB122" s="1053"/>
      <c r="DC122" s="1053"/>
      <c r="DD122" s="1053"/>
      <c r="DE122" s="1053"/>
      <c r="DF122" s="1054"/>
      <c r="DG122" s="951" t="s">
        <v>178</v>
      </c>
      <c r="DH122" s="952"/>
      <c r="DI122" s="952"/>
      <c r="DJ122" s="952"/>
      <c r="DK122" s="952"/>
      <c r="DL122" s="952" t="s">
        <v>178</v>
      </c>
      <c r="DM122" s="952"/>
      <c r="DN122" s="952"/>
      <c r="DO122" s="952"/>
      <c r="DP122" s="952"/>
      <c r="DQ122" s="952" t="s">
        <v>178</v>
      </c>
      <c r="DR122" s="952"/>
      <c r="DS122" s="952"/>
      <c r="DT122" s="952"/>
      <c r="DU122" s="952"/>
      <c r="DV122" s="953" t="s">
        <v>178</v>
      </c>
      <c r="DW122" s="953"/>
      <c r="DX122" s="953"/>
      <c r="DY122" s="953"/>
      <c r="DZ122" s="954"/>
    </row>
    <row r="123" spans="1:130" s="226" customFormat="1" ht="26.25" customHeight="1" x14ac:dyDescent="0.15">
      <c r="A123" s="1091"/>
      <c r="B123" s="978"/>
      <c r="C123" s="948" t="s">
        <v>443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178</v>
      </c>
      <c r="AB123" s="991"/>
      <c r="AC123" s="991"/>
      <c r="AD123" s="991"/>
      <c r="AE123" s="992"/>
      <c r="AF123" s="993" t="s">
        <v>178</v>
      </c>
      <c r="AG123" s="991"/>
      <c r="AH123" s="991"/>
      <c r="AI123" s="991"/>
      <c r="AJ123" s="992"/>
      <c r="AK123" s="993" t="s">
        <v>446</v>
      </c>
      <c r="AL123" s="991"/>
      <c r="AM123" s="991"/>
      <c r="AN123" s="991"/>
      <c r="AO123" s="992"/>
      <c r="AP123" s="994" t="s">
        <v>178</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460</v>
      </c>
      <c r="BP123" s="1038"/>
      <c r="BQ123" s="1097">
        <v>103246137</v>
      </c>
      <c r="BR123" s="1098"/>
      <c r="BS123" s="1098"/>
      <c r="BT123" s="1098"/>
      <c r="BU123" s="1098"/>
      <c r="BV123" s="1098">
        <v>104379594</v>
      </c>
      <c r="BW123" s="1098"/>
      <c r="BX123" s="1098"/>
      <c r="BY123" s="1098"/>
      <c r="BZ123" s="1098"/>
      <c r="CA123" s="1098">
        <v>101353071</v>
      </c>
      <c r="CB123" s="1098"/>
      <c r="CC123" s="1098"/>
      <c r="CD123" s="1098"/>
      <c r="CE123" s="1098"/>
      <c r="CF123" s="1031"/>
      <c r="CG123" s="1032"/>
      <c r="CH123" s="1032"/>
      <c r="CI123" s="1032"/>
      <c r="CJ123" s="1033"/>
      <c r="CK123" s="1042"/>
      <c r="CL123" s="1043"/>
      <c r="CM123" s="1043"/>
      <c r="CN123" s="1043"/>
      <c r="CO123" s="1044"/>
      <c r="CP123" s="1052" t="s">
        <v>393</v>
      </c>
      <c r="CQ123" s="1053"/>
      <c r="CR123" s="1053"/>
      <c r="CS123" s="1053"/>
      <c r="CT123" s="1053"/>
      <c r="CU123" s="1053"/>
      <c r="CV123" s="1053"/>
      <c r="CW123" s="1053"/>
      <c r="CX123" s="1053"/>
      <c r="CY123" s="1053"/>
      <c r="CZ123" s="1053"/>
      <c r="DA123" s="1053"/>
      <c r="DB123" s="1053"/>
      <c r="DC123" s="1053"/>
      <c r="DD123" s="1053"/>
      <c r="DE123" s="1053"/>
      <c r="DF123" s="1054"/>
      <c r="DG123" s="990" t="s">
        <v>178</v>
      </c>
      <c r="DH123" s="991"/>
      <c r="DI123" s="991"/>
      <c r="DJ123" s="991"/>
      <c r="DK123" s="992"/>
      <c r="DL123" s="993" t="s">
        <v>178</v>
      </c>
      <c r="DM123" s="991"/>
      <c r="DN123" s="991"/>
      <c r="DO123" s="991"/>
      <c r="DP123" s="992"/>
      <c r="DQ123" s="993" t="s">
        <v>178</v>
      </c>
      <c r="DR123" s="991"/>
      <c r="DS123" s="991"/>
      <c r="DT123" s="991"/>
      <c r="DU123" s="992"/>
      <c r="DV123" s="994" t="s">
        <v>178</v>
      </c>
      <c r="DW123" s="995"/>
      <c r="DX123" s="995"/>
      <c r="DY123" s="995"/>
      <c r="DZ123" s="996"/>
    </row>
    <row r="124" spans="1:130" s="226" customFormat="1" ht="26.25" customHeight="1" thickBot="1" x14ac:dyDescent="0.2">
      <c r="A124" s="1091"/>
      <c r="B124" s="978"/>
      <c r="C124" s="948" t="s">
        <v>447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178</v>
      </c>
      <c r="AB124" s="991"/>
      <c r="AC124" s="991"/>
      <c r="AD124" s="991"/>
      <c r="AE124" s="992"/>
      <c r="AF124" s="993" t="s">
        <v>446</v>
      </c>
      <c r="AG124" s="991"/>
      <c r="AH124" s="991"/>
      <c r="AI124" s="991"/>
      <c r="AJ124" s="992"/>
      <c r="AK124" s="993" t="s">
        <v>178</v>
      </c>
      <c r="AL124" s="991"/>
      <c r="AM124" s="991"/>
      <c r="AN124" s="991"/>
      <c r="AO124" s="992"/>
      <c r="AP124" s="994" t="s">
        <v>178</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446</v>
      </c>
      <c r="BR124" s="1060"/>
      <c r="BS124" s="1060"/>
      <c r="BT124" s="1060"/>
      <c r="BU124" s="1060"/>
      <c r="BV124" s="1060" t="s">
        <v>178</v>
      </c>
      <c r="BW124" s="1060"/>
      <c r="BX124" s="1060"/>
      <c r="BY124" s="1060"/>
      <c r="BZ124" s="1060"/>
      <c r="CA124" s="1060" t="s">
        <v>446</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446</v>
      </c>
      <c r="DH124" s="1016"/>
      <c r="DI124" s="1016"/>
      <c r="DJ124" s="1016"/>
      <c r="DK124" s="1017"/>
      <c r="DL124" s="1015" t="s">
        <v>178</v>
      </c>
      <c r="DM124" s="1016"/>
      <c r="DN124" s="1016"/>
      <c r="DO124" s="1016"/>
      <c r="DP124" s="1017"/>
      <c r="DQ124" s="1015" t="s">
        <v>178</v>
      </c>
      <c r="DR124" s="1016"/>
      <c r="DS124" s="1016"/>
      <c r="DT124" s="1016"/>
      <c r="DU124" s="1017"/>
      <c r="DV124" s="1018" t="s">
        <v>178</v>
      </c>
      <c r="DW124" s="1019"/>
      <c r="DX124" s="1019"/>
      <c r="DY124" s="1019"/>
      <c r="DZ124" s="1020"/>
    </row>
    <row r="125" spans="1:130" s="226" customFormat="1" ht="26.25" customHeight="1" x14ac:dyDescent="0.15">
      <c r="A125" s="1091"/>
      <c r="B125" s="978"/>
      <c r="C125" s="948" t="s">
        <v>449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178</v>
      </c>
      <c r="AB125" s="991"/>
      <c r="AC125" s="991"/>
      <c r="AD125" s="991"/>
      <c r="AE125" s="992"/>
      <c r="AF125" s="993" t="s">
        <v>178</v>
      </c>
      <c r="AG125" s="991"/>
      <c r="AH125" s="991"/>
      <c r="AI125" s="991"/>
      <c r="AJ125" s="992"/>
      <c r="AK125" s="993" t="s">
        <v>178</v>
      </c>
      <c r="AL125" s="991"/>
      <c r="AM125" s="991"/>
      <c r="AN125" s="991"/>
      <c r="AO125" s="992"/>
      <c r="AP125" s="994" t="s">
        <v>178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446</v>
      </c>
      <c r="DH125" s="959"/>
      <c r="DI125" s="959"/>
      <c r="DJ125" s="959"/>
      <c r="DK125" s="959"/>
      <c r="DL125" s="959" t="s">
        <v>178</v>
      </c>
      <c r="DM125" s="959"/>
      <c r="DN125" s="959"/>
      <c r="DO125" s="959"/>
      <c r="DP125" s="959"/>
      <c r="DQ125" s="959" t="s">
        <v>178</v>
      </c>
      <c r="DR125" s="959"/>
      <c r="DS125" s="959"/>
      <c r="DT125" s="959"/>
      <c r="DU125" s="959"/>
      <c r="DV125" s="960" t="s">
        <v>178</v>
      </c>
      <c r="DW125" s="960"/>
      <c r="DX125" s="960"/>
      <c r="DY125" s="960"/>
      <c r="DZ125" s="961"/>
    </row>
    <row r="126" spans="1:130" s="226" customFormat="1" ht="26.25" customHeight="1" thickBot="1" x14ac:dyDescent="0.2">
      <c r="A126" s="1091"/>
      <c r="B126" s="978"/>
      <c r="C126" s="948" t="s">
        <v>451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178</v>
      </c>
      <c r="AB126" s="991"/>
      <c r="AC126" s="991"/>
      <c r="AD126" s="991"/>
      <c r="AE126" s="992"/>
      <c r="AF126" s="993" t="s">
        <v>178</v>
      </c>
      <c r="AG126" s="991"/>
      <c r="AH126" s="991"/>
      <c r="AI126" s="991"/>
      <c r="AJ126" s="992"/>
      <c r="AK126" s="993" t="s">
        <v>178</v>
      </c>
      <c r="AL126" s="991"/>
      <c r="AM126" s="991"/>
      <c r="AN126" s="991"/>
      <c r="AO126" s="992"/>
      <c r="AP126" s="994" t="s">
        <v>178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178</v>
      </c>
      <c r="DH126" s="952"/>
      <c r="DI126" s="952"/>
      <c r="DJ126" s="952"/>
      <c r="DK126" s="952"/>
      <c r="DL126" s="952" t="s">
        <v>178</v>
      </c>
      <c r="DM126" s="952"/>
      <c r="DN126" s="952"/>
      <c r="DO126" s="952"/>
      <c r="DP126" s="952"/>
      <c r="DQ126" s="952" t="s">
        <v>446</v>
      </c>
      <c r="DR126" s="952"/>
      <c r="DS126" s="952"/>
      <c r="DT126" s="952"/>
      <c r="DU126" s="952"/>
      <c r="DV126" s="953" t="s">
        <v>178</v>
      </c>
      <c r="DW126" s="953"/>
      <c r="DX126" s="953"/>
      <c r="DY126" s="953"/>
      <c r="DZ126" s="954"/>
    </row>
    <row r="127" spans="1:130" s="226" customFormat="1" ht="26.25" customHeight="1" x14ac:dyDescent="0.15">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178</v>
      </c>
      <c r="AB127" s="991"/>
      <c r="AC127" s="991"/>
      <c r="AD127" s="991"/>
      <c r="AE127" s="992"/>
      <c r="AF127" s="993" t="s">
        <v>446</v>
      </c>
      <c r="AG127" s="991"/>
      <c r="AH127" s="991"/>
      <c r="AI127" s="991"/>
      <c r="AJ127" s="992"/>
      <c r="AK127" s="993" t="s">
        <v>178</v>
      </c>
      <c r="AL127" s="991"/>
      <c r="AM127" s="991"/>
      <c r="AN127" s="991"/>
      <c r="AO127" s="992"/>
      <c r="AP127" s="994" t="s">
        <v>446</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178</v>
      </c>
      <c r="DH127" s="952"/>
      <c r="DI127" s="952"/>
      <c r="DJ127" s="952"/>
      <c r="DK127" s="952"/>
      <c r="DL127" s="952" t="s">
        <v>178</v>
      </c>
      <c r="DM127" s="952"/>
      <c r="DN127" s="952"/>
      <c r="DO127" s="952"/>
      <c r="DP127" s="952"/>
      <c r="DQ127" s="952" t="s">
        <v>178</v>
      </c>
      <c r="DR127" s="952"/>
      <c r="DS127" s="952"/>
      <c r="DT127" s="952"/>
      <c r="DU127" s="952"/>
      <c r="DV127" s="953" t="s">
        <v>446</v>
      </c>
      <c r="DW127" s="953"/>
      <c r="DX127" s="953"/>
      <c r="DY127" s="953"/>
      <c r="DZ127" s="954"/>
    </row>
    <row r="128" spans="1:130" s="226" customFormat="1" ht="26.25" customHeight="1" thickBot="1" x14ac:dyDescent="0.2">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2715827</v>
      </c>
      <c r="AB128" s="1080"/>
      <c r="AC128" s="1080"/>
      <c r="AD128" s="1080"/>
      <c r="AE128" s="1081"/>
      <c r="AF128" s="1082">
        <v>2921044</v>
      </c>
      <c r="AG128" s="1080"/>
      <c r="AH128" s="1080"/>
      <c r="AI128" s="1080"/>
      <c r="AJ128" s="1081"/>
      <c r="AK128" s="1082">
        <v>3017429</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178</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446</v>
      </c>
      <c r="DH128" s="1072"/>
      <c r="DI128" s="1072"/>
      <c r="DJ128" s="1072"/>
      <c r="DK128" s="1072"/>
      <c r="DL128" s="1072">
        <v>6672</v>
      </c>
      <c r="DM128" s="1072"/>
      <c r="DN128" s="1072"/>
      <c r="DO128" s="1072"/>
      <c r="DP128" s="1072"/>
      <c r="DQ128" s="1072">
        <v>53622</v>
      </c>
      <c r="DR128" s="1072"/>
      <c r="DS128" s="1072"/>
      <c r="DT128" s="1072"/>
      <c r="DU128" s="1072"/>
      <c r="DV128" s="1073">
        <v>0.1</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49910178</v>
      </c>
      <c r="AB129" s="991"/>
      <c r="AC129" s="991"/>
      <c r="AD129" s="991"/>
      <c r="AE129" s="992"/>
      <c r="AF129" s="993">
        <v>50543174</v>
      </c>
      <c r="AG129" s="991"/>
      <c r="AH129" s="991"/>
      <c r="AI129" s="991"/>
      <c r="AJ129" s="992"/>
      <c r="AK129" s="993">
        <v>51116279</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178</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5427121</v>
      </c>
      <c r="AB130" s="991"/>
      <c r="AC130" s="991"/>
      <c r="AD130" s="991"/>
      <c r="AE130" s="992"/>
      <c r="AF130" s="993">
        <v>5565963</v>
      </c>
      <c r="AG130" s="991"/>
      <c r="AH130" s="991"/>
      <c r="AI130" s="991"/>
      <c r="AJ130" s="992"/>
      <c r="AK130" s="993">
        <v>5766997</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-3.5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44483057</v>
      </c>
      <c r="AB131" s="1016"/>
      <c r="AC131" s="1016"/>
      <c r="AD131" s="1016"/>
      <c r="AE131" s="1017"/>
      <c r="AF131" s="1015">
        <v>44977211</v>
      </c>
      <c r="AG131" s="1016"/>
      <c r="AH131" s="1016"/>
      <c r="AI131" s="1016"/>
      <c r="AJ131" s="1017"/>
      <c r="AK131" s="1015">
        <v>45349282</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178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-3.1442915450000002</v>
      </c>
      <c r="AB132" s="1132"/>
      <c r="AC132" s="1132"/>
      <c r="AD132" s="1132"/>
      <c r="AE132" s="1133"/>
      <c r="AF132" s="1134">
        <v>-3.4885206769999999</v>
      </c>
      <c r="AG132" s="1132"/>
      <c r="AH132" s="1132"/>
      <c r="AI132" s="1132"/>
      <c r="AJ132" s="1133"/>
      <c r="AK132" s="1134">
        <v>-4.1198627569999999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-2.8</v>
      </c>
      <c r="AB133" s="1115"/>
      <c r="AC133" s="1115"/>
      <c r="AD133" s="1115"/>
      <c r="AE133" s="1116"/>
      <c r="AF133" s="1114">
        <v>-3.4</v>
      </c>
      <c r="AG133" s="1115"/>
      <c r="AH133" s="1115"/>
      <c r="AI133" s="1115"/>
      <c r="AJ133" s="1116"/>
      <c r="AK133" s="1114">
        <v>-3.5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9NSgVbeoRfjHkNqLd1Rgho4qZ8RWgT2wIZve6hvY2WifJcqJ1DRmJ3ju4LwnxuGwt8lTQ2QbJqD89EE4+JMcg==" saltValue="w6+kPPaYy7ec+kuV3UX1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AJ52" sqref="AJ5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Nkso8yf8Z+iJDdu80wBTrm46lpw9pjqYt+Vm5zndL+s/6D9Eefa0AOsaf7pv73ux2FvpJfitSH0gEHZuZxLsQ==" saltValue="R65IZMUs2FXJNXUDNlqq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PnIwY0rzrmME4w1YrOMDP+FE6+uv8I4tuGTHYUT/xihocxBGRAkZ5TtJWJ041OLx6FCFKH3R7QRFzev8ObDZA==" saltValue="ETI818hKibXyEbwx1gjgc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O21" sqref="AO2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13967486</v>
      </c>
      <c r="AP9" s="292">
        <v>49587</v>
      </c>
      <c r="AQ9" s="293">
        <v>56080</v>
      </c>
      <c r="AR9" s="294">
        <v>-11.6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1400840</v>
      </c>
      <c r="AP10" s="295">
        <v>4973</v>
      </c>
      <c r="AQ10" s="296">
        <v>3754</v>
      </c>
      <c r="AR10" s="297">
        <v>32.5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762</v>
      </c>
      <c r="AP11" s="295">
        <v>3</v>
      </c>
      <c r="AQ11" s="296">
        <v>2189</v>
      </c>
      <c r="AR11" s="297">
        <v>-99.9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105422</v>
      </c>
      <c r="AP12" s="295">
        <v>374</v>
      </c>
      <c r="AQ12" s="296">
        <v>1449</v>
      </c>
      <c r="AR12" s="297">
        <v>-74.2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v>54</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423431</v>
      </c>
      <c r="AP14" s="295">
        <v>1503</v>
      </c>
      <c r="AQ14" s="296">
        <v>1875</v>
      </c>
      <c r="AR14" s="297">
        <v>-19.8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263613</v>
      </c>
      <c r="AP15" s="295">
        <v>936</v>
      </c>
      <c r="AQ15" s="296">
        <v>1160</v>
      </c>
      <c r="AR15" s="297">
        <v>-19.3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-704941</v>
      </c>
      <c r="AP16" s="295">
        <v>-2503</v>
      </c>
      <c r="AQ16" s="296">
        <v>-3977</v>
      </c>
      <c r="AR16" s="297">
        <v>-37.1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15456613</v>
      </c>
      <c r="AP17" s="295">
        <v>54874</v>
      </c>
      <c r="AQ17" s="296">
        <v>62584</v>
      </c>
      <c r="AR17" s="297">
        <v>-12.3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5.43</v>
      </c>
      <c r="AP21" s="308">
        <v>6.17</v>
      </c>
      <c r="AQ21" s="309">
        <v>-0.74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98.7</v>
      </c>
      <c r="AP22" s="313">
        <v>100.1</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4860615</v>
      </c>
      <c r="AP32" s="322">
        <v>17256</v>
      </c>
      <c r="AQ32" s="323">
        <v>31427</v>
      </c>
      <c r="AR32" s="324">
        <v>-45.1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v>3</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v>30</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1977354</v>
      </c>
      <c r="AP35" s="322">
        <v>7020</v>
      </c>
      <c r="AQ35" s="323">
        <v>10730</v>
      </c>
      <c r="AR35" s="324">
        <v>-34.6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499</v>
      </c>
      <c r="AP36" s="322" t="s">
        <v>499</v>
      </c>
      <c r="AQ36" s="323">
        <v>463</v>
      </c>
      <c r="AR36" s="324" t="s">
        <v>499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78128</v>
      </c>
      <c r="AP37" s="322">
        <v>277</v>
      </c>
      <c r="AQ37" s="323">
        <v>1052</v>
      </c>
      <c r="AR37" s="324">
        <v>-73.7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t="s">
        <v>499</v>
      </c>
      <c r="AP38" s="325" t="s">
        <v>499</v>
      </c>
      <c r="AQ38" s="326">
        <v>1</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-3017429</v>
      </c>
      <c r="AP39" s="322">
        <v>-10712</v>
      </c>
      <c r="AQ39" s="323">
        <v>-7904</v>
      </c>
      <c r="AR39" s="324">
        <v>35.5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-5766997</v>
      </c>
      <c r="AP40" s="322">
        <v>-20474</v>
      </c>
      <c r="AQ40" s="323">
        <v>-27308</v>
      </c>
      <c r="AR40" s="324">
        <v>-25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-1868329</v>
      </c>
      <c r="AP41" s="322">
        <v>-6633</v>
      </c>
      <c r="AQ41" s="323">
        <v>8493</v>
      </c>
      <c r="AR41" s="324">
        <v>-178.1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14073452</v>
      </c>
      <c r="AN51" s="344">
        <v>50681</v>
      </c>
      <c r="AO51" s="345">
        <v>36.4</v>
      </c>
      <c r="AP51" s="346">
        <v>41235</v>
      </c>
      <c r="AQ51" s="347">
        <v>5.6</v>
      </c>
      <c r="AR51" s="348">
        <v>30.8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5866946</v>
      </c>
      <c r="AN52" s="352">
        <v>21128</v>
      </c>
      <c r="AO52" s="353">
        <v>-4.9000000000000004</v>
      </c>
      <c r="AP52" s="354">
        <v>22086</v>
      </c>
      <c r="AQ52" s="355">
        <v>4.2</v>
      </c>
      <c r="AR52" s="356">
        <v>-9.1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11235052</v>
      </c>
      <c r="AN53" s="344">
        <v>40300</v>
      </c>
      <c r="AO53" s="345">
        <v>-20.5</v>
      </c>
      <c r="AP53" s="346">
        <v>41862</v>
      </c>
      <c r="AQ53" s="347">
        <v>1.5</v>
      </c>
      <c r="AR53" s="348">
        <v>-22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6524794</v>
      </c>
      <c r="AN54" s="352">
        <v>23405</v>
      </c>
      <c r="AO54" s="353">
        <v>10.8</v>
      </c>
      <c r="AP54" s="354">
        <v>23710</v>
      </c>
      <c r="AQ54" s="355">
        <v>7.4</v>
      </c>
      <c r="AR54" s="356">
        <v>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8568463</v>
      </c>
      <c r="AN55" s="344">
        <v>30668</v>
      </c>
      <c r="AO55" s="345">
        <v>-23.9</v>
      </c>
      <c r="AP55" s="346">
        <v>43554</v>
      </c>
      <c r="AQ55" s="347">
        <v>4</v>
      </c>
      <c r="AR55" s="348">
        <v>-27.9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6227084</v>
      </c>
      <c r="AN56" s="352">
        <v>22288</v>
      </c>
      <c r="AO56" s="353">
        <v>-4.8</v>
      </c>
      <c r="AP56" s="354">
        <v>24811</v>
      </c>
      <c r="AQ56" s="355">
        <v>4.5999999999999996</v>
      </c>
      <c r="AR56" s="356">
        <v>-9.4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6940903</v>
      </c>
      <c r="AN57" s="344">
        <v>24736</v>
      </c>
      <c r="AO57" s="345">
        <v>-19.3</v>
      </c>
      <c r="AP57" s="346">
        <v>42581</v>
      </c>
      <c r="AQ57" s="347">
        <v>-2.2000000000000002</v>
      </c>
      <c r="AR57" s="348">
        <v>-17.100000000000001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3664276</v>
      </c>
      <c r="AN58" s="352">
        <v>13059</v>
      </c>
      <c r="AO58" s="353">
        <v>-41.4</v>
      </c>
      <c r="AP58" s="354">
        <v>24354</v>
      </c>
      <c r="AQ58" s="355">
        <v>-1.8</v>
      </c>
      <c r="AR58" s="356">
        <v>-39.6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8607827</v>
      </c>
      <c r="AN59" s="344">
        <v>30559</v>
      </c>
      <c r="AO59" s="345">
        <v>23.5</v>
      </c>
      <c r="AP59" s="346">
        <v>45426</v>
      </c>
      <c r="AQ59" s="347">
        <v>6.7</v>
      </c>
      <c r="AR59" s="348">
        <v>16.8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4065016</v>
      </c>
      <c r="AN60" s="352">
        <v>14432</v>
      </c>
      <c r="AO60" s="353">
        <v>10.5</v>
      </c>
      <c r="AP60" s="354">
        <v>24508</v>
      </c>
      <c r="AQ60" s="355">
        <v>0.6</v>
      </c>
      <c r="AR60" s="356">
        <v>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9885139</v>
      </c>
      <c r="AN61" s="359">
        <v>35389</v>
      </c>
      <c r="AO61" s="360">
        <v>-0.8</v>
      </c>
      <c r="AP61" s="361">
        <v>42932</v>
      </c>
      <c r="AQ61" s="362">
        <v>3.1</v>
      </c>
      <c r="AR61" s="348">
        <v>-3.9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5269623</v>
      </c>
      <c r="AN62" s="352">
        <v>18862</v>
      </c>
      <c r="AO62" s="353">
        <v>-6</v>
      </c>
      <c r="AP62" s="354">
        <v>23894</v>
      </c>
      <c r="AQ62" s="355">
        <v>3</v>
      </c>
      <c r="AR62" s="356">
        <v>-9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TsC5oqgzDeLdAktBzNz8PsjQUNB5KBKzbK0pNMMDvom7JOXRKl+MGAqxJs9+eYs6pjTeDfv6dyPvfqYlbZKjA==" saltValue="P2fQ4InTYkOVJbgMg4Qz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election activeCell="AG101" sqref="AG10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BMaWfBhDTD3HEUieVPIex+TfsPvtwTGCMWagZl/Ad+z3PwbtSEPPs+wB3GKOr1I/ZAdaLer8z6ewTSrmnJb2g==" saltValue="hZs2lTSGcvBY02QwnpSC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CT99" sqref="CT99"/>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CYkapYLfgR8RyA+IXnkavxvkOBVKcu7FkXFk17LirMVEVJVjP6FhL29JD5UUv0Pf+y4Dpktj9gEowDxl7gIhw==" saltValue="xIE3UWMJcAutt3X/jR/w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74" t="s">
        <v>3</v>
      </c>
      <c r="D47" s="1174"/>
      <c r="E47" s="1175"/>
      <c r="F47" s="11">
        <v>11.65</v>
      </c>
      <c r="G47" s="12">
        <v>12.64</v>
      </c>
      <c r="H47" s="12">
        <v>14.45</v>
      </c>
      <c r="I47" s="12">
        <v>15.18</v>
      </c>
      <c r="J47" s="13">
        <v>15.9</v>
      </c>
    </row>
    <row r="48" spans="2:10" ht="57.75" customHeight="1" x14ac:dyDescent="0.15">
      <c r="B48" s="14"/>
      <c r="C48" s="1176" t="s">
        <v>4</v>
      </c>
      <c r="D48" s="1176"/>
      <c r="E48" s="1177"/>
      <c r="F48" s="15">
        <v>1.9</v>
      </c>
      <c r="G48" s="16">
        <v>1.72</v>
      </c>
      <c r="H48" s="16">
        <v>1.83</v>
      </c>
      <c r="I48" s="16">
        <v>1.8</v>
      </c>
      <c r="J48" s="17">
        <v>1.84</v>
      </c>
    </row>
    <row r="49" spans="2:10" ht="57.75" customHeight="1" thickBot="1" x14ac:dyDescent="0.2">
      <c r="B49" s="18"/>
      <c r="C49" s="1178" t="s">
        <v>5</v>
      </c>
      <c r="D49" s="1178"/>
      <c r="E49" s="1179"/>
      <c r="F49" s="19">
        <v>0.26</v>
      </c>
      <c r="G49" s="20" t="s">
        <v>546</v>
      </c>
      <c r="H49" s="20">
        <v>1.1200000000000001</v>
      </c>
      <c r="I49" s="20" t="s">
        <v>547</v>
      </c>
      <c r="J49" s="21">
        <v>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j8OxH4tPzUeURg9MMjoIYbgfonOAJh/IZS65EhMe4z/K62FzTmzVKI/AMuhNwBUp4/H+kNL/cSXyABJ2MZSxw==" saltValue="pragkUCFv172uFJ1hzPn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2019-03-28T09:53:49Z</dcterms:modified>
</cp:coreProperties>
</file>