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998】非暗号化\33照会回答\01_大阪府からの照会\★R5(2023)\◆済\060313〆【大阪府：決算担当】（313回答〆）令和４年度財政状況資料集の作成及び提出について（依頼）\04修正指示\0327\"/>
    </mc:Choice>
  </mc:AlternateContent>
  <bookViews>
    <workbookView xWindow="-105" yWindow="-105" windowWidth="22298" windowHeight="14618"/>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DB102" i="12"/>
  <c r="CR102" i="12"/>
  <c r="AP88" i="12"/>
  <c r="AF88" i="12"/>
  <c r="AU63" i="12" l="1"/>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c r="CO35" i="10" s="1"/>
  <c r="CO36" i="10" s="1"/>
  <c r="CO37" i="10" s="1"/>
</calcChain>
</file>

<file path=xl/sharedStrings.xml><?xml version="1.0" encoding="utf-8"?>
<sst xmlns="http://schemas.openxmlformats.org/spreadsheetml/2006/main" count="1088" uniqueCount="596">
  <si>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</si>
  <si>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</si>
  <si>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</si>
  <si>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</si>
  <si>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</si>
  <si>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</si>
  <si>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</si>
  <si>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</si>
  <si>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</si>
  <si>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</si>
  <si>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</si>
  <si>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</si>
  <si>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</si>
  <si>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</si>
  <si>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</si>
  <si>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</si>
  <si>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</si>
  <si>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</si>
  <si>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</si>
  <si>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</si>
  <si>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</si>
  <si>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</si>
  <si>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</si>
  <si>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</si>
  <si>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</si>
  <si>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</si>
  <si>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</si>
  <si>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</si>
  <si>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</si>
  <si>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</si>
  <si>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</si>
  <si>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</si>
  <si>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</si>
  <si>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</si>
  <si>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</si>
  <si>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</si>
  <si>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</si>
  <si>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</si>
  <si>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</si>
  <si>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</si>
  <si>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</si>
  <si>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</si>
  <si>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</si>
  <si>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</si>
  <si>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</si>
  <si>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</si>
  <si>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</si>
  <si>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</si>
  <si>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</si>
  <si>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</si>
  <si>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</si>
  <si>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</si>
  <si>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</si>
  <si>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</si>
  <si>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</si>
  <si>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</si>
  <si>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</si>
  <si>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</si>
  <si>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</si>
  <si>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</si>
  <si>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</si>
  <si>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</si>
  <si>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</si>
  <si>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</si>
  <si>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</si>
  <si>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</si>
  <si>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</si>
  <si>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</si>
  <si>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</si>
  <si>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</si>
  <si>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</si>
  <si>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</si>
  <si>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</si>
  <si>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</si>
  <si>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</si>
  <si>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</si>
  <si>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</si>
  <si>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</si>
  <si>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</si>
  <si>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</si>
  <si>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</si>
  <si>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</si>
  <si>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</si>
  <si>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</si>
  <si>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</si>
  <si>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</si>
  <si>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</si>
  <si>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</si>
  <si>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</si>
  <si>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</si>
  <si>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</si>
  <si>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</si>
  <si>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</si>
  <si>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</si>
  <si>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</si>
  <si>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</si>
  <si>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</si>
  <si>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</si>
  <si>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</si>
  <si>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</si>
  <si>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</si>
  <si>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</si>
  <si>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</si>
  <si>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</si>
  <si>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</si>
  <si>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</si>
  <si>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</si>
  <si>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</si>
  <si>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</si>
  <si>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</si>
  <si>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</si>
  <si>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</si>
  <si>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</si>
  <si>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</si>
  <si>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</si>
  <si>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</si>
  <si>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</si>
  <si>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</si>
  <si>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</si>
  <si>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</si>
  <si>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</si>
  <si>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</si>
  <si>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</si>
  <si>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</si>
  <si>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</si>
  <si>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</si>
  <si>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</si>
  <si>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</si>
  <si>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</si>
  <si>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</si>
  <si>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</si>
  <si>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</si>
  <si>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</si>
  <si>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</si>
  <si>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</si>
  <si>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</si>
  <si>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</si>
  <si>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</si>
  <si>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</si>
  <si>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</si>
  <si>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</si>
  <si>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</si>
  <si>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</si>
  <si>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</si>
  <si>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</si>
  <si>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</si>
  <si>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</si>
  <si>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</si>
  <si>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</si>
  <si>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</si>
  <si>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</si>
  <si>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</si>
  <si>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</si>
  <si>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</si>
  <si>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</si>
  <si>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</si>
  <si>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</si>
  <si>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</si>
  <si>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</si>
  <si>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</si>
  <si>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</si>
  <si>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</si>
  <si>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</si>
  <si>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</si>
  <si>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</si>
  <si>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</si>
  <si>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</si>
  <si>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</si>
  <si>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</si>
  <si>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</si>
  <si>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</si>
  <si>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</si>
  <si>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</si>
  <si>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</si>
  <si>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</si>
  <si>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</si>
  <si>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</si>
  <si>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</si>
  <si>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</si>
  <si>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</si>
  <si>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</si>
  <si>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</si>
  <si>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</si>
  <si>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</si>
  <si>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</si>
  <si>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</si>
  <si>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</si>
  <si>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</si>
  <si>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</si>
  <si>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</si>
  <si>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</si>
  <si>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</si>
  <si>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</si>
  <si>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</si>
  <si>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</si>
  <si>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</si>
  <si>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</si>
  <si>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</si>
  <si>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</si>
  <si>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</si>
  <si>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</si>
  <si>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</si>
  <si>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</si>
  <si>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</si>
  <si>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</si>
  <si>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</si>
  <si>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</si>
  <si>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</si>
  <si>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</si>
  <si>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</si>
  <si>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</si>
  <si>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</si>
  <si>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</si>
  <si>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</si>
  <si>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</si>
  <si>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</si>
  <si>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</si>
  <si>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</si>
  <si>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</si>
  <si>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大阪府茨木市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</si>
  <si>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</si>
  <si>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</si>
  <si>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</si>
  <si>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</si>
  <si>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</si>
  <si>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</si>
  <si>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</si>
  <si>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</si>
  <si>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</si>
  <si>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</si>
  <si>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</si>
  <si>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</si>
  <si>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</si>
  <si>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</si>
  <si>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</si>
  <si>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</si>
  <si>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</si>
  <si>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</si>
  <si>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</si>
  <si>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</si>
  <si>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</si>
  <si>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</si>
  <si>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</si>
  <si>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</si>
  <si>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</si>
  <si>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</si>
  <si>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</si>
  <si>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</si>
  <si>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</si>
  <si>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</si>
  <si>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</si>
  <si>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</si>
  <si>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</si>
  <si>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</si>
  <si>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</si>
  <si>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</si>
  <si>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</si>
  <si>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</si>
  <si>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</si>
  <si>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</si>
  <si>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</si>
  <si>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</si>
  <si>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</si>
  <si>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</si>
  <si>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</si>
  <si>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</si>
  <si>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</si>
  <si>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</si>
  <si>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</si>
  <si>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</si>
  <si>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</si>
  <si>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</si>
  <si>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</si>
  <si>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</si>
  <si>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</si>
  <si>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</si>
  <si>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</si>
  <si>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</si>
  <si>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</si>
  <si>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</si>
  <si>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</si>
  <si>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</si>
  <si>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</si>
  <si>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</si>
  <si>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</si>
  <si>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</si>
  <si>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</si>
  <si>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</si>
  <si>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</si>
  <si>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</si>
  <si>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</si>
  <si>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</si>
  <si>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</si>
  <si>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</si>
  <si>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</si>
  <si>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</si>
  <si>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</si>
  <si>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</si>
  <si>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</si>
  <si>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</si>
  <si>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</si>
  <si>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</si>
  <si>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</si>
  <si>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</si>
  <si>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</si>
  <si>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</si>
  <si>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</si>
  <si>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</si>
  <si>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</si>
  <si>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</si>
  <si>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</si>
  <si>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</si>
  <si>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</si>
  <si>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</si>
  <si>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</si>
  <si>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</si>
  <si>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</si>
  <si>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</si>
  <si>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</si>
  <si>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</si>
  <si>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</si>
  <si>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</si>
  <si>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</si>
  <si>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</si>
  <si>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</si>
  <si>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</si>
  <si>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</si>
  <si>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</si>
  <si>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</si>
  <si>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</si>
  <si>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</si>
  <si>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</si>
  <si>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</si>
  <si>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</si>
  <si>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</si>
  <si>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</si>
  <si>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</si>
  <si>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</si>
  <si>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</si>
  <si>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</si>
  <si>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</si>
  <si>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</si>
  <si>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</si>
  <si>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</si>
  <si>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</si>
  <si>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</si>
  <si>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</si>
  <si>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</si>
  <si>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</si>
  <si>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</si>
  <si>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</si>
  <si>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</si>
  <si>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</si>
  <si>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</si>
  <si>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</si>
  <si>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</si>
  <si>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</si>
  <si>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</si>
  <si>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</si>
  <si>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</si>
  <si>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</si>
  <si>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</si>
  <si>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</si>
  <si>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</si>
  <si>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</si>
  <si>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</si>
  <si>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</si>
  <si>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</si>
  <si>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</si>
  <si>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</si>
  <si>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</si>
  <si>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大阪府茨木市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</si>
  <si>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</si>
  <si>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</si>
  <si>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</si>
  <si>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</si>
  <si>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</si>
  <si>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</si>
  <si>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</si>
  <si>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</si>
  <si>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</si>
  <si>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</si>
  <si>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</si>
  <si>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</si>
  <si>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</si>
  <si>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</si>
  <si>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</si>
  <si>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</si>
  <si>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</si>
  <si>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</si>
  <si>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</si>
  <si>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</si>
  <si>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</si>
  <si>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</si>
  <si>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</si>
  <si>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</si>
  <si>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</si>
  <si>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</si>
  <si>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</si>
  <si>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</si>
  <si>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</si>
  <si>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</si>
  <si>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</si>
  <si>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</si>
  <si>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</si>
  <si>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</si>
  <si>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</si>
  <si>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</si>
  <si>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</si>
  <si>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</si>
  <si>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</si>
  <si>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</si>
  <si>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</si>
  <si>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</si>
  <si>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</si>
  <si>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</si>
  <si>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</si>
  <si>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</si>
  <si>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</si>
  <si>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</si>
  <si>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</si>
  <si>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</si>
  <si>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</si>
  <si>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</si>
  <si>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</si>
  <si>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</si>
  <si>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</si>
  <si>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</si>
  <si>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</si>
  <si>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</si>
  <si>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</si>
  <si>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</si>
  <si>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</si>
  <si>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</si>
  <si>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</si>
  <si>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</si>
  <si>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</si>
  <si>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</si>
  <si>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</si>
  <si>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</si>
  <si>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</si>
  <si>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</si>
  <si>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</si>
  <si>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</si>
  <si>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</si>
  <si>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</si>
  <si>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</si>
  <si>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</si>
  <si>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</si>
  <si>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</si>
  <si>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</si>
  <si>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</si>
  <si>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</si>
  <si>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</si>
  <si>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</si>
  <si>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</si>
  <si>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</si>
  <si>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</si>
  <si>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</si>
  <si>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</si>
  <si>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</si>
  <si>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</si>
  <si>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</si>
  <si>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</si>
  <si>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</si>
  <si>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</si>
  <si>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</si>
  <si>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</si>
  <si>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</si>
  <si>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</si>
  <si>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</si>
  <si>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</si>
  <si>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</si>
  <si>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</si>
  <si>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</si>
  <si>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</si>
  <si>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</si>
  <si>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</si>
  <si>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</si>
  <si>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</si>
  <si>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</si>
  <si>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</si>
  <si>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</si>
  <si>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</si>
  <si>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</si>
  <si>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</si>
  <si>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</si>
  <si>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</si>
  <si>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</si>
  <si>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</si>
  <si>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</si>
  <si>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</si>
  <si>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</si>
  <si>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</si>
  <si>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</si>
  <si>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</si>
  <si>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</si>
  <si>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</si>
  <si>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</si>
  <si>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</si>
  <si>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</si>
  <si>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</si>
  <si>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</si>
  <si>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</si>
  <si>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</si>
  <si>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</si>
  <si>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</si>
  <si>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</si>
  <si>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</si>
  <si>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</si>
  <si>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</si>
  <si>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</si>
  <si>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</si>
  <si>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</si>
  <si>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</si>
  <si>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</si>
  <si>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</si>
  <si>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</si>
  <si>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</si>
  <si>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</si>
  <si>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</si>
  <si>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</si>
  <si>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</si>
  <si>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</si>
  <si>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</si>
  <si>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</si>
  <si>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</si>
  <si>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</si>
  <si>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</si>
  <si>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</si>
  <si>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</si>
  <si>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</si>
  <si>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</si>
  <si>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</si>
  <si>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</si>
  <si>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</si>
  <si>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</si>
  <si>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</si>
  <si>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</si>
  <si>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</si>
  <si>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</si>
  <si>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</si>
  <si>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</si>
  <si>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</si>
  <si>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</si>
  <si>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</si>
  <si>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</si>
  <si>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</si>
  <si>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</si>
  <si>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</si>
  <si>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</si>
  <si>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</si>
  <si>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</si>
  <si>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</si>
  <si>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</si>
  <si>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</si>
  <si>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</si>
  <si>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</si>
  <si>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</si>
  <si>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</si>
  <si>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</si>
  <si>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2.38</t>
  </si>
  <si>
    <t>▲ 0.36</t>
  </si>
  <si>
    <t>▲ 2.00</t>
  </si>
  <si>
    <t>▲ 0.29</t>
  </si>
  <si>
    <t>水道事業会計</t>
  </si>
  <si>
    <t>下水道等事業会計</t>
  </si>
  <si>
    <t>国民健康保険事業特別会計</t>
  </si>
  <si>
    <t>一般会計</t>
  </si>
  <si>
    <t>介護保険事業特別会計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</si>
  <si>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</si>
  <si>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</si>
  <si>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</si>
  <si>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</si>
  <si>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</si>
  <si>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</si>
  <si>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</si>
  <si>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</si>
  <si>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</si>
  <si>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</si>
  <si>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大阪府都市競艇企業団(モーターボート競走事業会計)</t>
    <rPh sb="0" eb="7">
      <t>オオサカフトシキョウテイ</t>
    </rPh>
    <rPh sb="7" eb="10">
      <t>キギョウダン</t>
    </rPh>
    <rPh sb="18" eb="24">
      <t>キョウソウジギョウカイケイ</t>
    </rPh>
    <phoneticPr fontId="2"/>
  </si>
  <si>
    <t>淀川右岸水防事務組合</t>
    <rPh sb="0" eb="2">
      <t>ヨドガワ</t>
    </rPh>
    <rPh sb="2" eb="4">
      <t>ウガン</t>
    </rPh>
    <rPh sb="4" eb="8">
      <t>スイボウジム</t>
    </rPh>
    <rPh sb="8" eb="10">
      <t>クミアイ</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</si>
  <si>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</si>
  <si>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</si>
  <si>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大阪広域水道企業団(水道事業会計)</t>
    <rPh sb="0" eb="6">
      <t>オオサカコウイキスイドウ</t>
    </rPh>
    <rPh sb="6" eb="9">
      <t>キギョウダン</t>
    </rPh>
    <rPh sb="10" eb="16">
      <t>スイドウジギョウカイケイ</t>
    </rPh>
    <phoneticPr fontId="2"/>
  </si>
  <si>
    <t>大阪広域水道企業団(工業用水道事業会計)</t>
    <rPh sb="0" eb="6">
      <t>オオサカコウイキスイドウ</t>
    </rPh>
    <rPh sb="6" eb="9">
      <t>キギョウダン</t>
    </rPh>
    <rPh sb="10" eb="19">
      <t>コウギョウヨウスイドウジギョウカイケイ</t>
    </rPh>
    <phoneticPr fontId="2"/>
  </si>
  <si>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</si>
  <si>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</si>
  <si>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</si>
  <si>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</si>
  <si>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t>
  </si>
  <si>
    <t>文化施設建設基金</t>
  </si>
  <si>
    <t>公共施設等総合管理基金</t>
    <rPh sb="0" eb="2">
      <t>コウキョウ</t>
    </rPh>
    <rPh sb="2" eb="4">
      <t>シセツ</t>
    </rPh>
    <rPh sb="4" eb="5">
      <t>トウ</t>
    </rPh>
    <rPh sb="5" eb="7">
      <t>ソウゴウ</t>
    </rPh>
    <rPh sb="7" eb="9">
      <t>カンリ</t>
    </rPh>
    <rPh sb="9" eb="11">
      <t>キキン</t>
    </rPh>
    <phoneticPr fontId="2"/>
  </si>
  <si>
    <t>福祉事業推進基金</t>
    <rPh sb="0" eb="2">
      <t>フクシ</t>
    </rPh>
    <rPh sb="2" eb="4">
      <t>ジギョウ</t>
    </rPh>
    <rPh sb="4" eb="6">
      <t>スイシン</t>
    </rPh>
    <rPh sb="6" eb="8">
      <t>キキン</t>
    </rPh>
    <phoneticPr fontId="2"/>
  </si>
  <si>
    <t>駅周辺再整備基金</t>
    <phoneticPr fontId="2"/>
  </si>
  <si>
    <t>衛生処理施設整備等基金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</si>
</sst>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156B-4CDC-93C9-08D0DDBFBE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20931</c:v>
                </c:pt>
                <c:pt idx="1">
                  <c:v>28316</c:v>
                </c:pt>
                <c:pt idx="2">
                  <c:v>31290</c:v>
                </c:pt>
                <c:pt idx="3">
                  <c:v>45363</c:v>
                </c:pt>
                <c:pt idx="4">
                  <c:v>65322</c:v>
                </c:pt>
              </c:numCache>
            </c:numRef>
          </c:val>
          <c:smooth val="0"/>
          <c:extLst>
            <c:ext xmlns:c16="http://schemas.microsoft.com/office/drawing/2014/chart" uri="{C3380CC4-5D6E-409C-BE32-E72D297353CC}">
              <c16:uniqueId val="{00000001-156B-4CDC-93C9-08D0DDBFBE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1.71</c:v>
                </c:pt>
                <c:pt idx="1">
                  <c:v>1.69</c:v>
                </c:pt>
                <c:pt idx="2">
                  <c:v>2.08</c:v>
                </c:pt>
                <c:pt idx="3">
                  <c:v>1.7</c:v>
                </c:pt>
                <c:pt idx="4">
                  <c:v>1.77</c:v>
                </c:pt>
              </c:numCache>
            </c:numRef>
          </c:val>
          <c:extLst>
            <c:ext xmlns:c16="http://schemas.microsoft.com/office/drawing/2014/chart" uri="{C3380CC4-5D6E-409C-BE32-E72D297353CC}">
              <c16:uniqueId val="{00000000-945C-4DF1-B00D-7DF7707481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14.16</c:v>
                </c:pt>
                <c:pt idx="1">
                  <c:v>14.63</c:v>
                </c:pt>
                <c:pt idx="2">
                  <c:v>12.74</c:v>
                </c:pt>
                <c:pt idx="3">
                  <c:v>13.75</c:v>
                </c:pt>
                <c:pt idx="4">
                  <c:v>14.3</c:v>
                </c:pt>
              </c:numCache>
            </c:numRef>
          </c:val>
          <c:extLst>
            <c:ext xmlns:c16="http://schemas.microsoft.com/office/drawing/2014/chart" uri="{C3380CC4-5D6E-409C-BE32-E72D297353CC}">
              <c16:uniqueId val="{00000001-945C-4DF1-B00D-7DF7707481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-2.38</c:v>
                </c:pt>
                <c:pt idx="1">
                  <c:v>-0.36</c:v>
                </c:pt>
                <c:pt idx="2">
                  <c:v>-2</c:v>
                </c:pt>
                <c:pt idx="3">
                  <c:v>0.24</c:v>
                </c:pt>
                <c:pt idx="4">
                  <c:v>-0.28999999999999998</c:v>
                </c:pt>
              </c:numCache>
            </c:numRef>
          </c:val>
          <c:smooth val="0"/>
          <c:extLst>
            <c:ext xmlns:c16="http://schemas.microsoft.com/office/drawing/2014/chart" uri="{C3380CC4-5D6E-409C-BE32-E72D297353CC}">
              <c16:uniqueId val="{00000002-945C-4DF1-B00D-7DF7707481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B85-45E2-A975-5BAB8B2CA7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B85-45E2-A975-5BAB8B2CA7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B85-45E2-A975-5BAB8B2CA7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B85-45E2-A975-5BAB8B2CA72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0.27</c:v>
                </c:pt>
                <c:pt idx="4">
                  <c:v>#N/A</c:v>
                </c:pt>
                <c:pt idx="5">
                  <c:v>0.3</c:v>
                </c:pt>
                <c:pt idx="6">
                  <c:v>#N/A</c:v>
                </c:pt>
                <c:pt idx="7">
                  <c:v>0.3</c:v>
                </c:pt>
                <c:pt idx="8">
                  <c:v>#N/A</c:v>
                </c:pt>
                <c:pt idx="9">
                  <c:v>0.35</c:v>
                </c:pt>
              </c:numCache>
            </c:numRef>
          </c:val>
          <c:extLst>
            <c:ext xmlns:c16="http://schemas.microsoft.com/office/drawing/2014/chart" uri="{C3380CC4-5D6E-409C-BE32-E72D297353CC}">
              <c16:uniqueId val="{00000004-3B85-45E2-A975-5BAB8B2CA72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0.65</c:v>
                </c:pt>
                <c:pt idx="2">
                  <c:v>#N/A</c:v>
                </c:pt>
                <c:pt idx="3">
                  <c:v>0.66</c:v>
                </c:pt>
                <c:pt idx="4">
                  <c:v>#N/A</c:v>
                </c:pt>
                <c:pt idx="5">
                  <c:v>0.91</c:v>
                </c:pt>
                <c:pt idx="6">
                  <c:v>#N/A</c:v>
                </c:pt>
                <c:pt idx="7">
                  <c:v>0.55000000000000004</c:v>
                </c:pt>
                <c:pt idx="8">
                  <c:v>#N/A</c:v>
                </c:pt>
                <c:pt idx="9">
                  <c:v>0.81</c:v>
                </c:pt>
              </c:numCache>
            </c:numRef>
          </c:val>
          <c:extLst>
            <c:ext xmlns:c16="http://schemas.microsoft.com/office/drawing/2014/chart" uri="{C3380CC4-5D6E-409C-BE32-E72D297353CC}">
              <c16:uniqueId val="{00000005-3B85-45E2-A975-5BAB8B2CA72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1.68</c:v>
                </c:pt>
                <c:pt idx="4">
                  <c:v>#N/A</c:v>
                </c:pt>
                <c:pt idx="5">
                  <c:v>2.08</c:v>
                </c:pt>
                <c:pt idx="6">
                  <c:v>#N/A</c:v>
                </c:pt>
                <c:pt idx="7">
                  <c:v>1.69</c:v>
                </c:pt>
                <c:pt idx="8">
                  <c:v>#N/A</c:v>
                </c:pt>
                <c:pt idx="9">
                  <c:v>1.77</c:v>
                </c:pt>
              </c:numCache>
            </c:numRef>
          </c:val>
          <c:extLst>
            <c:ext xmlns:c16="http://schemas.microsoft.com/office/drawing/2014/chart" uri="{C3380CC4-5D6E-409C-BE32-E72D297353CC}">
              <c16:uniqueId val="{00000006-3B85-45E2-A975-5BAB8B2CA72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1.79</c:v>
                </c:pt>
                <c:pt idx="2">
                  <c:v>#N/A</c:v>
                </c:pt>
                <c:pt idx="3">
                  <c:v>1.82</c:v>
                </c:pt>
                <c:pt idx="4">
                  <c:v>#N/A</c:v>
                </c:pt>
                <c:pt idx="5">
                  <c:v>1.96</c:v>
                </c:pt>
                <c:pt idx="6">
                  <c:v>#N/A</c:v>
                </c:pt>
                <c:pt idx="7">
                  <c:v>2.0299999999999998</c:v>
                </c:pt>
                <c:pt idx="8">
                  <c:v>#N/A</c:v>
                </c:pt>
                <c:pt idx="9">
                  <c:v>2.09</c:v>
                </c:pt>
              </c:numCache>
            </c:numRef>
          </c:val>
          <c:extLst>
            <c:ext xmlns:c16="http://schemas.microsoft.com/office/drawing/2014/chart" uri="{C3380CC4-5D6E-409C-BE32-E72D297353CC}">
              <c16:uniqueId val="{00000007-3B85-45E2-A975-5BAB8B2CA72C}"/>
            </c:ext>
          </c:extLst>
        </c:ser>
        <c:ser>
          <c:idx val="8"/>
          <c:order val="8"/>
          <c:tx>
            <c:strRef>
              <c:f>データシート!$A$35</c:f>
              <c:strCache>
                <c:ptCount val="1"/>
                <c:pt idx="0">
                  <c:v>下水道等事業会計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c:v>
                </c:pt>
                <c:pt idx="2">
                  <c:v>#N/A</c:v>
                </c:pt>
                <c:pt idx="3">
                  <c:v>1.4</c:v>
                </c:pt>
                <c:pt idx="4">
                  <c:v>#N/A</c:v>
                </c:pt>
                <c:pt idx="5">
                  <c:v>1.63</c:v>
                </c:pt>
                <c:pt idx="6">
                  <c:v>#N/A</c:v>
                </c:pt>
                <c:pt idx="7">
                  <c:v>2.2200000000000002</c:v>
                </c:pt>
                <c:pt idx="8">
                  <c:v>#N/A</c:v>
                </c:pt>
                <c:pt idx="9">
                  <c:v>3.37</c:v>
                </c:pt>
              </c:numCache>
            </c:numRef>
          </c:val>
          <c:extLst>
            <c:ext xmlns:c16="http://schemas.microsoft.com/office/drawing/2014/chart" uri="{C3380CC4-5D6E-409C-BE32-E72D297353CC}">
              <c16:uniqueId val="{00000008-3B85-45E2-A975-5BAB8B2CA7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7.85</c:v>
                </c:pt>
                <c:pt idx="2">
                  <c:v>#N/A</c:v>
                </c:pt>
                <c:pt idx="3">
                  <c:v>6.68</c:v>
                </c:pt>
                <c:pt idx="4">
                  <c:v>#N/A</c:v>
                </c:pt>
                <c:pt idx="5">
                  <c:v>5.99</c:v>
                </c:pt>
                <c:pt idx="6">
                  <c:v>#N/A</c:v>
                </c:pt>
                <c:pt idx="7">
                  <c:v>6.4</c:v>
                </c:pt>
                <c:pt idx="8">
                  <c:v>#N/A</c:v>
                </c:pt>
                <c:pt idx="9">
                  <c:v>6.91</c:v>
                </c:pt>
              </c:numCache>
            </c:numRef>
          </c:val>
          <c:extLst>
            <c:ext xmlns:c16="http://schemas.microsoft.com/office/drawing/2014/chart" uri="{C3380CC4-5D6E-409C-BE32-E72D297353CC}">
              <c16:uniqueId val="{00000009-3B85-45E2-A975-5BAB8B2CA7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8100</c:v>
                </c:pt>
                <c:pt idx="5">
                  <c:v>7704</c:v>
                </c:pt>
                <c:pt idx="8">
                  <c:v>7344</c:v>
                </c:pt>
                <c:pt idx="11">
                  <c:v>6963</c:v>
                </c:pt>
                <c:pt idx="14">
                  <c:v>6686</c:v>
                </c:pt>
              </c:numCache>
            </c:numRef>
          </c:val>
          <c:extLst>
            <c:ext xmlns:c16="http://schemas.microsoft.com/office/drawing/2014/chart" uri="{C3380CC4-5D6E-409C-BE32-E72D297353CC}">
              <c16:uniqueId val="{00000000-66DA-441B-80C5-1CCFC4C9FF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DA-441B-80C5-1CCFC4C9FF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99</c:v>
                </c:pt>
                <c:pt idx="3">
                  <c:v>99</c:v>
                </c:pt>
                <c:pt idx="6">
                  <c:v>99</c:v>
                </c:pt>
                <c:pt idx="9">
                  <c:v>100</c:v>
                </c:pt>
                <c:pt idx="12">
                  <c:v>100</c:v>
                </c:pt>
              </c:numCache>
            </c:numRef>
          </c:val>
          <c:extLst>
            <c:ext xmlns:c16="http://schemas.microsoft.com/office/drawing/2014/chart" uri="{C3380CC4-5D6E-409C-BE32-E72D297353CC}">
              <c16:uniqueId val="{00000002-66DA-441B-80C5-1CCFC4C9FF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DA-441B-80C5-1CCFC4C9FF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1552</c:v>
                </c:pt>
                <c:pt idx="3">
                  <c:v>1386</c:v>
                </c:pt>
                <c:pt idx="6">
                  <c:v>1226</c:v>
                </c:pt>
                <c:pt idx="9">
                  <c:v>1028</c:v>
                </c:pt>
                <c:pt idx="12">
                  <c:v>1005</c:v>
                </c:pt>
              </c:numCache>
            </c:numRef>
          </c:val>
          <c:extLst>
            <c:ext xmlns:c16="http://schemas.microsoft.com/office/drawing/2014/chart" uri="{C3380CC4-5D6E-409C-BE32-E72D297353CC}">
              <c16:uniqueId val="{00000004-66DA-441B-80C5-1CCFC4C9FF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DA-441B-80C5-1CCFC4C9FF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DA-441B-80C5-1CCFC4C9FF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5048</c:v>
                </c:pt>
                <c:pt idx="3">
                  <c:v>5107</c:v>
                </c:pt>
                <c:pt idx="6">
                  <c:v>5221</c:v>
                </c:pt>
                <c:pt idx="9">
                  <c:v>5223</c:v>
                </c:pt>
                <c:pt idx="12">
                  <c:v>5232</c:v>
                </c:pt>
              </c:numCache>
            </c:numRef>
          </c:val>
          <c:extLst>
            <c:ext xmlns:c16="http://schemas.microsoft.com/office/drawing/2014/chart" uri="{C3380CC4-5D6E-409C-BE32-E72D297353CC}">
              <c16:uniqueId val="{00000007-66DA-441B-80C5-1CCFC4C9FF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-1401</c:v>
                </c:pt>
                <c:pt idx="2">
                  <c:v>#N/A</c:v>
                </c:pt>
                <c:pt idx="3">
                  <c:v>#N/A</c:v>
                </c:pt>
                <c:pt idx="4">
                  <c:v>-1112</c:v>
                </c:pt>
                <c:pt idx="5">
                  <c:v>#N/A</c:v>
                </c:pt>
                <c:pt idx="6">
                  <c:v>#N/A</c:v>
                </c:pt>
                <c:pt idx="7">
                  <c:v>-798</c:v>
                </c:pt>
                <c:pt idx="8">
                  <c:v>#N/A</c:v>
                </c:pt>
                <c:pt idx="9">
                  <c:v>#N/A</c:v>
                </c:pt>
                <c:pt idx="10">
                  <c:v>-612</c:v>
                </c:pt>
                <c:pt idx="11">
                  <c:v>#N/A</c:v>
                </c:pt>
                <c:pt idx="12">
                  <c:v>#N/A</c:v>
                </c:pt>
                <c:pt idx="13">
                  <c:v>-349</c:v>
                </c:pt>
                <c:pt idx="14">
                  <c:v>#N/A</c:v>
                </c:pt>
              </c:numCache>
            </c:numRef>
          </c:val>
          <c:smooth val="0"/>
          <c:extLst>
            <c:ext xmlns:c16="http://schemas.microsoft.com/office/drawing/2014/chart" uri="{C3380CC4-5D6E-409C-BE32-E72D297353CC}">
              <c16:uniqueId val="{00000008-66DA-441B-80C5-1CCFC4C9FF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54220</c:v>
                </c:pt>
                <c:pt idx="5">
                  <c:v>54572</c:v>
                </c:pt>
                <c:pt idx="8">
                  <c:v>52498</c:v>
                </c:pt>
                <c:pt idx="11">
                  <c:v>51383</c:v>
                </c:pt>
                <c:pt idx="14">
                  <c:v>50380</c:v>
                </c:pt>
              </c:numCache>
            </c:numRef>
          </c:val>
          <c:extLst>
            <c:ext xmlns:c16="http://schemas.microsoft.com/office/drawing/2014/chart" uri="{C3380CC4-5D6E-409C-BE32-E72D297353CC}">
              <c16:uniqueId val="{00000000-076B-4D68-9688-28542A84F8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21501</c:v>
                </c:pt>
                <c:pt idx="5">
                  <c:v>19360</c:v>
                </c:pt>
                <c:pt idx="8">
                  <c:v>18560</c:v>
                </c:pt>
                <c:pt idx="11">
                  <c:v>17348</c:v>
                </c:pt>
                <c:pt idx="14">
                  <c:v>18399</c:v>
                </c:pt>
              </c:numCache>
            </c:numRef>
          </c:val>
          <c:extLst>
            <c:ext xmlns:c16="http://schemas.microsoft.com/office/drawing/2014/chart" uri="{C3380CC4-5D6E-409C-BE32-E72D297353CC}">
              <c16:uniqueId val="{00000001-076B-4D68-9688-28542A84F8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22497</c:v>
                </c:pt>
                <c:pt idx="5">
                  <c:v>23660</c:v>
                </c:pt>
                <c:pt idx="8">
                  <c:v>23616</c:v>
                </c:pt>
                <c:pt idx="11">
                  <c:v>25045</c:v>
                </c:pt>
                <c:pt idx="14">
                  <c:v>24451</c:v>
                </c:pt>
              </c:numCache>
            </c:numRef>
          </c:val>
          <c:extLst>
            <c:ext xmlns:c16="http://schemas.microsoft.com/office/drawing/2014/chart" uri="{C3380CC4-5D6E-409C-BE32-E72D297353CC}">
              <c16:uniqueId val="{00000002-076B-4D68-9688-28542A84F8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6B-4D68-9688-28542A84F8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6B-4D68-9688-28542A84F8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53</c:v>
                </c:pt>
                <c:pt idx="3">
                  <c:v>62</c:v>
                </c:pt>
                <c:pt idx="6">
                  <c:v>63</c:v>
                </c:pt>
                <c:pt idx="9">
                  <c:v>0</c:v>
                </c:pt>
                <c:pt idx="12">
                  <c:v>0</c:v>
                </c:pt>
              </c:numCache>
            </c:numRef>
          </c:val>
          <c:extLst>
            <c:ext xmlns:c16="http://schemas.microsoft.com/office/drawing/2014/chart" uri="{C3380CC4-5D6E-409C-BE32-E72D297353CC}">
              <c16:uniqueId val="{00000005-076B-4D68-9688-28542A84F8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9901</c:v>
                </c:pt>
                <c:pt idx="3">
                  <c:v>9840</c:v>
                </c:pt>
                <c:pt idx="6">
                  <c:v>10156</c:v>
                </c:pt>
                <c:pt idx="9">
                  <c:v>10288</c:v>
                </c:pt>
                <c:pt idx="12">
                  <c:v>10329</c:v>
                </c:pt>
              </c:numCache>
            </c:numRef>
          </c:val>
          <c:extLst>
            <c:ext xmlns:c16="http://schemas.microsoft.com/office/drawing/2014/chart" uri="{C3380CC4-5D6E-409C-BE32-E72D297353CC}">
              <c16:uniqueId val="{00000006-076B-4D68-9688-28542A84F8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76B-4D68-9688-28542A84F8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12775</c:v>
                </c:pt>
                <c:pt idx="3">
                  <c:v>11204</c:v>
                </c:pt>
                <c:pt idx="6">
                  <c:v>9484</c:v>
                </c:pt>
                <c:pt idx="9">
                  <c:v>8514</c:v>
                </c:pt>
                <c:pt idx="12">
                  <c:v>8247</c:v>
                </c:pt>
              </c:numCache>
            </c:numRef>
          </c:val>
          <c:extLst>
            <c:ext xmlns:c16="http://schemas.microsoft.com/office/drawing/2014/chart" uri="{C3380CC4-5D6E-409C-BE32-E72D297353CC}">
              <c16:uniqueId val="{00000008-076B-4D68-9688-28542A84F8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1570</c:v>
                </c:pt>
                <c:pt idx="3">
                  <c:v>1612</c:v>
                </c:pt>
                <c:pt idx="6">
                  <c:v>1410</c:v>
                </c:pt>
                <c:pt idx="9">
                  <c:v>609</c:v>
                </c:pt>
                <c:pt idx="12">
                  <c:v>1328</c:v>
                </c:pt>
              </c:numCache>
            </c:numRef>
          </c:val>
          <c:extLst>
            <c:ext xmlns:c16="http://schemas.microsoft.com/office/drawing/2014/chart" uri="{C3380CC4-5D6E-409C-BE32-E72D297353CC}">
              <c16:uniqueId val="{00000009-076B-4D68-9688-28542A84F8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50829</c:v>
                </c:pt>
                <c:pt idx="3">
                  <c:v>50002</c:v>
                </c:pt>
                <c:pt idx="6">
                  <c:v>47459</c:v>
                </c:pt>
                <c:pt idx="9">
                  <c:v>46779</c:v>
                </c:pt>
                <c:pt idx="12">
                  <c:v>49644</c:v>
                </c:pt>
              </c:numCache>
            </c:numRef>
          </c:val>
          <c:extLst>
            <c:ext xmlns:c16="http://schemas.microsoft.com/office/drawing/2014/chart" uri="{C3380CC4-5D6E-409C-BE32-E72D297353CC}">
              <c16:uniqueId val="{0000000A-076B-4D68-9688-28542A84F8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6B-4D68-9688-28542A84F8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6811</c:v>
                </c:pt>
                <c:pt idx="1">
                  <c:v>7669</c:v>
                </c:pt>
                <c:pt idx="2">
                  <c:v>7943</c:v>
                </c:pt>
              </c:numCache>
            </c:numRef>
          </c:val>
          <c:extLst>
            <c:ext xmlns:c16="http://schemas.microsoft.com/office/drawing/2014/chart" uri="{C3380CC4-5D6E-409C-BE32-E72D297353CC}">
              <c16:uniqueId val="{00000000-25C3-4DDD-9894-04569CFFA0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5C3-4DDD-9894-04569CFFA0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16143</c:v>
                </c:pt>
                <c:pt idx="1">
                  <c:v>16369</c:v>
                </c:pt>
                <c:pt idx="2">
                  <c:v>15508</c:v>
                </c:pt>
              </c:numCache>
            </c:numRef>
          </c:val>
          <c:extLst>
            <c:ext xmlns:c16="http://schemas.microsoft.com/office/drawing/2014/chart" uri="{C3380CC4-5D6E-409C-BE32-E72D297353CC}">
              <c16:uniqueId val="{00000002-25C3-4DDD-9894-04569CFFA0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と比べ実質公債費比率の分子が増加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しているのは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、公害防止事業債等の算入公債費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が要因となっている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と比べ、将来負担比率の分子が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増加しているの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は、事業進捗に伴う市債現在高の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増及び充当可能基金の減などが要因となっている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大阪府茨木市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令和３年度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新型コロナウイルス感染症への対策経費の財源として、財政調整基金を取り崩したが、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決算剰余金として５億、交付税追加交付として６億積立てたため、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年度より残高は増額している。特定目的基金についても、</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額が取崩し額を上回ったため、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令和４年度も、新型コロナウイルス感染症への対策経費の財源として、財政調整基金を取り崩したが、決算剰余金として５億積立てたため、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年度より残高は増額している。特定目的基金については、文化施設建設基金や衛生処理施設等整備基金を取り崩したことにより、取崩し額が積立額を上回ったため、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年度より残高は減額している。</a:t>
          </a:r>
        </a:p>
        <a:p>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今後の事業展開に向けて必要に応じて積立を行う。計画的に積立を行うことができるよう、引き続き財政の健全性を重視した財政運営を行う。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文化施設建設基金　　　：文化施設の整備及び運営のための基金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衛生処理施設整備等基金：衛生処理施設整備及び運営のための基金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駅周辺再整備基金　　　：市の区域内に所在する駅周辺の再整備に要する経費に充てるための基金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公共施設等総合管理基金：市の公共施設等の保全、更新等に要する経費に充てるための基金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福祉事業推進基金　　　：高齢者、障害者、子ども等の社会福祉の推進を図るために必要な事業の実施に要する経費に充てるための基金</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必要に応じて取崩しを行っているものの、財政状況に応じて一定額を積み立てている。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年度は、市民会館跡地エリアにおける新施設等の整備、ごみ処理施設の長寿命化などの大規模事業の実施に「文化施設建設基金」、「衛生処理施設整備等基金」を取り崩したため、減少している。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今後の大規模事業の実施に備え「駅周辺再整備基金」等の積立を見込んでおり、引き続き財政負担の平準化に向けた財政運営を行う。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新型コロナウイルス感染症への対策経費として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億取り崩したものの、決算剰余金として５億積立てたため、前年度（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）に比べ残高は増加している。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引き続き災害の発生や経済状況の悪化など、不測の事態への対応に備えるため、毎年の収支を踏まえて充実に努める。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81038" y="400050"/>
          <a:ext cx="11828462"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821400" y="387350"/>
          <a:ext cx="3659188"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846800" y="412750"/>
          <a:ext cx="3614738"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872200" y="438150"/>
          <a:ext cx="357187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213138" y="387350"/>
          <a:ext cx="2489200" cy="5302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6238538" y="412750"/>
          <a:ext cx="2444750" cy="4794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6263938" y="438150"/>
          <a:ext cx="238760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82638" y="1139825"/>
          <a:ext cx="8980487" cy="16637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95350" y="1171575"/>
          <a:ext cx="129698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143125" y="1171575"/>
          <a:ext cx="11747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284,921
280,782
76.49
115,482,657
112,668,857
983,760
55,546,621
49,644,066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376613" y="1171575"/>
          <a:ext cx="1423987"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800600" y="1190625"/>
          <a:ext cx="188912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689725" y="1190625"/>
          <a:ext cx="118427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937500" y="1190625"/>
          <a:ext cx="592138"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800600" y="1981200"/>
          <a:ext cx="1889125"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753225" y="1981200"/>
          <a:ext cx="3200400"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990138" y="1139825"/>
          <a:ext cx="1335087"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210800" y="12033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210800" y="14557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210800" y="1771650"/>
          <a:ext cx="1184275" cy="596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066338" y="1292225"/>
          <a:ext cx="15716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148888" y="1746250"/>
          <a:ext cx="0" cy="13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066338" y="1746250"/>
          <a:ext cx="15716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148888" y="19653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066338" y="2103437"/>
          <a:ext cx="157162"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101263" y="1241425"/>
          <a:ext cx="8731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101263" y="1489075"/>
          <a:ext cx="8731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19138"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19138" y="308292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19138" y="33274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19138"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19138" y="380682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19138" y="404653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9138"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19138" y="47402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62587" y="508317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961802"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505450" y="4984750"/>
          <a:ext cx="142398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505450" y="5165725"/>
          <a:ext cx="1423988"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042150"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042150"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402638"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402638"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19138" y="5464175"/>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632450" y="5464175"/>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632450" y="5464175"/>
          <a:ext cx="35433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745163" y="5762625"/>
          <a:ext cx="5383212"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普通交付税の交付団体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年度以降、財政力指数は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程度で推移している。引き続き行財政改革のさらなる推進や税等の徴収強化等により、自立した財政運営に努める。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19138" y="77438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19138" y="728503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19138" y="68262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19138" y="63722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19138" y="59182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78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19138" y="54641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19138" y="5464175"/>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624388" y="5966460"/>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4699000" y="730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535488" y="7328535"/>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4699000" y="57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535488" y="5966460"/>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843338" y="6444615"/>
          <a:ext cx="7810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4699000" y="6573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573588" y="660146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153670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011488" y="6444615"/>
          <a:ext cx="8318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792538" y="65532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490913"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179638" y="6444615"/>
          <a:ext cx="8318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960688" y="655320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659063"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362075" y="6444615"/>
          <a:ext cx="81756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143125" y="655320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827213"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11275" y="660146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995363" y="667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4227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6417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8098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780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160463"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573588" y="63938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46990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102870</xdr:rowOff>
    </xdr:from>
    <xdr:to>
      <xdr:col>19</xdr:col>
      <xdr:colOff>184150</xdr:colOff>
      <xdr:row>40</xdr:row>
      <xdr:rowOff>33020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3792538" y="641794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43197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490913"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2960688" y="639381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659063"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143125" y="639381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827213"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11275" y="639381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995363"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19138" y="834072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579230" y="86836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045158"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505450" y="8580437"/>
          <a:ext cx="1423988"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505450" y="8756650"/>
          <a:ext cx="142398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042150"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042150"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8402638"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8402638"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19138" y="9064625"/>
          <a:ext cx="47371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632450" y="9064625"/>
          <a:ext cx="5618163"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5632450" y="9064625"/>
          <a:ext cx="35433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5745163" y="9363075"/>
          <a:ext cx="5383212"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経常経費充当一般財源は、ごみ処理施設施設維持委託の増や、高齢化に伴い後期・介護特会等への繰出金が増額となったことにより、総額で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一方、経常一般財源は、固定資産税、個人市民税が増額となったが、普通交付税や、臨時財政対策債が減額となったため、総額で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そのため、経常収支比率は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81038" y="8883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19138" y="113347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19138" y="1096115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19138" y="1057804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4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19138" y="1019968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19138" y="982133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19138" y="943821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19138" y="90646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19138" y="9064625"/>
          <a:ext cx="47371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624388" y="9502563"/>
          <a:ext cx="0" cy="12107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699000" y="106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535488" y="1071329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699000" y="925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535488" y="9502563"/>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82127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843338" y="10091844"/>
          <a:ext cx="781050" cy="19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699000" y="1029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573588" y="10321079"/>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64</xdr:row>
      <xdr:rowOff>151977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011488" y="10091844"/>
          <a:ext cx="831850" cy="4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92538"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90913" y="1014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151977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179638" y="10410613"/>
          <a:ext cx="83185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960688" y="1030499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659063" y="1008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362075" y="10410613"/>
          <a:ext cx="817563" cy="11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143125" y="10361295"/>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827213" y="1013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11275" y="1030499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95363" y="1008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42277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64172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80987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78025"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60463"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573588" y="102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699000" y="1008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92538" y="100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90913" y="9828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101177</xdr:rowOff>
    </xdr:from>
    <xdr:to>
      <xdr:col>15</xdr:col>
      <xdr:colOff>133350</xdr:colOff>
      <xdr:row>65</xdr:row>
      <xdr:rowOff>31327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960688" y="10464377"/>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659063"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143125" y="10364575"/>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827213" y="104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125306</xdr:rowOff>
    </xdr:from>
    <xdr:to>
      <xdr:col>7</xdr:col>
      <xdr:colOff>31750</xdr:colOff>
      <xdr:row>65</xdr:row>
      <xdr:rowOff>55456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11275" y="1048850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95363"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19138" y="119411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60841" y="1228407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87783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505450" y="12176125"/>
          <a:ext cx="142398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505450" y="12357100"/>
          <a:ext cx="1423988"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042150"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042150"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402638"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402638"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19138" y="12655550"/>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632450" y="12655550"/>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632450" y="12655550"/>
          <a:ext cx="35433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745163" y="12954000"/>
          <a:ext cx="5383212"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人事院勧告の反映や職員数の増等により人件費が増となった結果、人口１人当たりの決算額も増加している。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今後も職員の適正配置等による人件費の適正化、ビルド＆スクラップの推進による物件費の抑制を基本に、経常経費の効率化を図る。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81038" y="124745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19138" y="149352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19138" y="1456160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19138" y="14178491"/>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19138" y="137953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19138" y="13421784"/>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19138" y="13038666"/>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19138" y="126555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19138" y="12655550"/>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624388" y="12999797"/>
          <a:ext cx="0" cy="16382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699000" y="146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535488" y="14638006"/>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699000" y="1276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535488" y="12999797"/>
          <a:ext cx="163512"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122873</xdr:rowOff>
    </xdr:from>
    <xdr:to>
      <xdr:col>23</xdr:col>
      <xdr:colOff>133350</xdr:colOff>
      <xdr:row>84</xdr:row>
      <xdr:rowOff>24538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843338" y="13562648"/>
          <a:ext cx="781050" cy="6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699000" y="13406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573588" y="1355182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136172</xdr:rowOff>
    </xdr:from>
    <xdr:to>
      <xdr:col>19</xdr:col>
      <xdr:colOff>133350</xdr:colOff>
      <xdr:row>83</xdr:row>
      <xdr:rowOff>122873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011488" y="13414022"/>
          <a:ext cx="831850" cy="1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792538" y="1348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490913" y="13273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9207</xdr:rowOff>
    </xdr:from>
    <xdr:to>
      <xdr:col>15</xdr:col>
      <xdr:colOff>82550</xdr:colOff>
      <xdr:row>82</xdr:row>
      <xdr:rowOff>136172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79638" y="13287057"/>
          <a:ext cx="831850" cy="1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960688" y="133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659063" y="1311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156487</xdr:rowOff>
    </xdr:from>
    <xdr:to>
      <xdr:col>11</xdr:col>
      <xdr:colOff>31750</xdr:colOff>
      <xdr:row>82</xdr:row>
      <xdr:rowOff>9207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62075" y="13272412"/>
          <a:ext cx="817563" cy="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143125" y="13217671"/>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827213" y="129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11275" y="13130361"/>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95363" y="1291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4227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6417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098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780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60463"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145188</xdr:rowOff>
    </xdr:from>
    <xdr:to>
      <xdr:col>23</xdr:col>
      <xdr:colOff>184150</xdr:colOff>
      <xdr:row>84</xdr:row>
      <xdr:rowOff>75338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573588" y="13584963"/>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117265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699000" y="1355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72073</xdr:rowOff>
    </xdr:from>
    <xdr:to>
      <xdr:col>19</xdr:col>
      <xdr:colOff>184150</xdr:colOff>
      <xdr:row>84</xdr:row>
      <xdr:rowOff>2223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792538" y="13511848"/>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158450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490913" y="1359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85372</xdr:rowOff>
    </xdr:from>
    <xdr:to>
      <xdr:col>15</xdr:col>
      <xdr:colOff>133350</xdr:colOff>
      <xdr:row>83</xdr:row>
      <xdr:rowOff>15522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960688" y="13363222"/>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659063" y="1344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129857</xdr:rowOff>
    </xdr:from>
    <xdr:to>
      <xdr:col>11</xdr:col>
      <xdr:colOff>82550</xdr:colOff>
      <xdr:row>82</xdr:row>
      <xdr:rowOff>60007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143125" y="1324578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44784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827213" y="1332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105687</xdr:rowOff>
    </xdr:from>
    <xdr:to>
      <xdr:col>7</xdr:col>
      <xdr:colOff>31750</xdr:colOff>
      <xdr:row>82</xdr:row>
      <xdr:rowOff>35837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11275" y="1322161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20614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95363" y="132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955463" y="119411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722410" y="1228407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4388918"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756063" y="12176125"/>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756063" y="1235710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292763"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292763"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53250" y="12176125"/>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53250" y="1235710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955463" y="12655550"/>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868775" y="12655550"/>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868775" y="12655550"/>
          <a:ext cx="35528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986250" y="12954000"/>
          <a:ext cx="5387975" cy="19272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国と比較して、職員構成率が異なる階層の平均給料月額の差が影響し、近年は指数が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国家公務員給与の準拠を基本として、引き続き適正な給与水準の維持に努める。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955463" y="1493520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1250613"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955463" y="1456160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250613"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955463" y="14178491"/>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250613" y="140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955463" y="137953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250613"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955463" y="13421784"/>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250613"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955463" y="13038666"/>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250613"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955463" y="126555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250613"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1955463" y="12655550"/>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860713" y="13098991"/>
          <a:ext cx="0" cy="1533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5949613"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786100" y="1463251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5949613" y="1285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786100" y="1309899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111125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079663" y="14178491"/>
          <a:ext cx="7810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5949613" y="1389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814675" y="14036675"/>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88</xdr:row>
      <xdr:rowOff>60325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252575" y="14198600"/>
          <a:ext cx="827088"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033625" y="14076891"/>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727238" y="1385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88</xdr:row>
      <xdr:rowOff>60325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430250" y="14198600"/>
          <a:ext cx="822325"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211300" y="14107584"/>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895388" y="138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2598400" y="14098059"/>
          <a:ext cx="83185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379450" y="141075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077825" y="138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547600" y="1412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245975" y="1421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659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8780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60488"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28638"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2396788"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814675" y="14127691"/>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5949613" y="1409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033625" y="14147800"/>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727238" y="1423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211300" y="14258925"/>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895388" y="143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379450" y="14147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077825" y="1423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547600" y="1405678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245975" y="1383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1955463" y="834072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446190" y="868362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665137"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756063" y="8580437"/>
          <a:ext cx="14097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756063" y="8756650"/>
          <a:ext cx="14097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292763"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292763"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53250" y="8580437"/>
          <a:ext cx="1184275"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53250" y="8756650"/>
          <a:ext cx="118427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1955463" y="9064625"/>
          <a:ext cx="4737100" cy="227012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868775" y="9064625"/>
          <a:ext cx="5618163" cy="2270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868775" y="9064625"/>
          <a:ext cx="35528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6986250" y="9363075"/>
          <a:ext cx="5387975"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新規の職員採用は、必要数を堅持し、適正化を図っている。加えて、指定管理者制度の導入や民間への業務委託化など、アウトソーシングを推進することにより、効率的な人員配置を行っている。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917363" y="8883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955463" y="113347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250613" y="112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955463" y="1096115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250613" y="1082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955463" y="1057804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250613" y="1044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955463" y="1019968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250613" y="1006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955463" y="982133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250613"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955463" y="943821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250613"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955463" y="90646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250613"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1955463" y="9064625"/>
          <a:ext cx="4737100" cy="22701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860713" y="9426152"/>
          <a:ext cx="0" cy="1311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5949613" y="1070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786100" y="1073742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5949613" y="918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786100" y="942615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168698</xdr:rowOff>
    </xdr:from>
    <xdr:to>
      <xdr:col>81</xdr:col>
      <xdr:colOff>44450</xdr:colOff>
      <xdr:row>60</xdr:row>
      <xdr:rowOff>13335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079663" y="9717510"/>
          <a:ext cx="78105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5949613" y="991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814675" y="9937962"/>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168698</xdr:rowOff>
    </xdr:from>
    <xdr:to>
      <xdr:col>77</xdr:col>
      <xdr:colOff>44450</xdr:colOff>
      <xdr:row>60</xdr:row>
      <xdr:rowOff>1270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252575" y="9717510"/>
          <a:ext cx="82708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033625" y="9925896"/>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727238" y="1001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430250" y="9710208"/>
          <a:ext cx="822325" cy="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211300" y="992589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895388" y="100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156633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2598400" y="9694121"/>
          <a:ext cx="83185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379450" y="99258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077825" y="100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25476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245975" y="997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65910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878050"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60488"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28638"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2396788" y="1133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814675" y="9687560"/>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5949613" y="954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117898</xdr:rowOff>
    </xdr:from>
    <xdr:to>
      <xdr:col>77</xdr:col>
      <xdr:colOff>95250</xdr:colOff>
      <xdr:row>60</xdr:row>
      <xdr:rowOff>48048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033625" y="9671473"/>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58225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727238" y="944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211300" y="9675495"/>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95388"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379450" y="9659408"/>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077825" y="943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2547600" y="96433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245975" y="942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1955463" y="4740275"/>
          <a:ext cx="47371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46487" y="508317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36483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6756063" y="498475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6756063" y="516572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292763"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292763"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53250" y="498475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53250" y="516572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1955463" y="5464175"/>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6868775" y="5464175"/>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6868775" y="5464175"/>
          <a:ext cx="355282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6986250" y="5762625"/>
          <a:ext cx="5387975"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従前から市債の発行抑制に努めるとともに、総合計画内に「財政計画」を定めて「財政運営の基本原則」として将来世代の負担の抑制を目標に掲げるなど、公債費負担が過度に財政運営を圧迫しないように配慮してきたことから、現時点では比較的健全な数値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今後も継続して健全化の取組みを実践し、現水準を維持していく。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1917363" y="5283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1955463" y="77438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250613" y="761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955463" y="741816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250613"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955463" y="709249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1250613" y="695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955463" y="676683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250613"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955463" y="644116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250613"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955463" y="611550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250613"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955463" y="5789839"/>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955463" y="54641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1955463" y="5464175"/>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860713" y="5989108"/>
          <a:ext cx="0" cy="1337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5949613" y="729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786100" y="732623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5949613" y="575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786100" y="598910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169333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079663" y="5929690"/>
          <a:ext cx="78105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5949613" y="6477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814675" y="6495748"/>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31448</xdr:rowOff>
    </xdr:from>
    <xdr:to>
      <xdr:col>77</xdr:col>
      <xdr:colOff>44450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252575" y="5860748"/>
          <a:ext cx="827088"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033625" y="6459310"/>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727238"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110974</xdr:rowOff>
    </xdr:from>
    <xdr:to>
      <xdr:col>72</xdr:col>
      <xdr:colOff>203200</xdr:colOff>
      <xdr:row>36</xdr:row>
      <xdr:rowOff>31448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430250" y="5778349"/>
          <a:ext cx="822325"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211300" y="6447820"/>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895388" y="652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65012</xdr:rowOff>
    </xdr:from>
    <xdr:to>
      <xdr:col>68</xdr:col>
      <xdr:colOff>152400</xdr:colOff>
      <xdr:row>35</xdr:row>
      <xdr:rowOff>110974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2598400" y="5732387"/>
          <a:ext cx="83185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379450" y="645931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077825"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2547600" y="651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245975" y="660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659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8780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60488"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28638"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2396788"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118533</xdr:rowOff>
    </xdr:from>
    <xdr:to>
      <xdr:col>81</xdr:col>
      <xdr:colOff>95250</xdr:colOff>
      <xdr:row>37</xdr:row>
      <xdr:rowOff>48683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814675" y="5947833"/>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39810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5949613" y="58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49590</xdr:rowOff>
    </xdr:from>
    <xdr:to>
      <xdr:col>77</xdr:col>
      <xdr:colOff>95250</xdr:colOff>
      <xdr:row>36</xdr:row>
      <xdr:rowOff>151190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033625" y="5878890"/>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161367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727238" y="566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152098</xdr:rowOff>
    </xdr:from>
    <xdr:to>
      <xdr:col>73</xdr:col>
      <xdr:colOff>44450</xdr:colOff>
      <xdr:row>36</xdr:row>
      <xdr:rowOff>82248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211300" y="5819473"/>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92425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895388" y="559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60174</xdr:rowOff>
    </xdr:from>
    <xdr:to>
      <xdr:col>68</xdr:col>
      <xdr:colOff>203200</xdr:colOff>
      <xdr:row>35</xdr:row>
      <xdr:rowOff>161774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379450" y="57275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077825" y="550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14212</xdr:rowOff>
    </xdr:from>
    <xdr:to>
      <xdr:col>64</xdr:col>
      <xdr:colOff>152400</xdr:colOff>
      <xdr:row>35</xdr:row>
      <xdr:rowOff>115812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2547600" y="568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33</xdr:row>
      <xdr:rowOff>125989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245975" y="546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1955463" y="1139825"/>
          <a:ext cx="473710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829843" y="148272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281483"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756063" y="1384300"/>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6756063" y="1565275"/>
          <a:ext cx="14097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292763" y="138430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292763" y="156527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53250" y="1384300"/>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53250" y="1565275"/>
          <a:ext cx="1184275"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1955463" y="1863725"/>
          <a:ext cx="4737100" cy="22796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868775" y="1863725"/>
          <a:ext cx="5618163" cy="2279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6868775" y="1863725"/>
          <a:ext cx="3552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6986250" y="2162175"/>
          <a:ext cx="5387975" cy="1917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市債発行の抑制を基本に財政運営を行ってきたことなどから、算定上の将来負担額はマイナス値となっており、算出されていない。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今後も、将来にわたる財政の健全性の確保を基本として、市債・基金の適切な活用、また下水道・水道会計への繰出金の適正化などに取り組み、現在の水準を維持していく。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1917363" y="1682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1955463" y="414337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250613" y="401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955463" y="3760258"/>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250613" y="362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955463" y="3386667"/>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250613" y="324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955463" y="3003550"/>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250613" y="287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955463" y="2620433"/>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250613"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955463" y="2246842"/>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250613"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955463" y="1863725"/>
          <a:ext cx="47371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1955463" y="1863725"/>
          <a:ext cx="4737100" cy="2279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860713" y="2246842"/>
          <a:ext cx="0" cy="1316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5949613" y="354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786100" y="356340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5949613"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786100" y="224684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5949613" y="2377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814675" y="2405698"/>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033625" y="2440411"/>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727238" y="222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211300" y="253894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895388" y="23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379450" y="2559050"/>
          <a:ext cx="92075"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077825" y="23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2547600" y="263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2245975" y="241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659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8780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60488"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28638"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396788"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284,921
280,782
76.49
115,482,657
112,668,857
983,760
55,546,621
49,644,066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数については、新規の職員採用数の適正化を図るとともに、給与水準についても国家公務員準拠を基本としている。また指定管理者制度の導入や民間への業務委託を活用し、効率的な人員配置を行い、人件費の適正化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39</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39</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0</xdr:rowOff>
    </xdr:from>
    <xdr:to>
      <xdr:col>15</xdr:col>
      <xdr:colOff>149225</xdr:colOff>
      <xdr:row>39</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類似団体内平均値に比べて高くなっている要因は、ごみ収集・小学校給食調理等の業務における民間委託の実施、また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スポーツ施設等の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運営において指定管理者制度を導入するなど、直営業務の委託化を積極的に推進してきたことがあげられる。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98425</xdr:rowOff>
    </xdr:from>
    <xdr:to>
      <xdr:col>82</xdr:col>
      <xdr:colOff>107950</xdr:colOff>
      <xdr:row>19</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8452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98425</xdr:rowOff>
    </xdr:from>
    <xdr:to>
      <xdr:col>78</xdr:col>
      <xdr:colOff>69850</xdr:colOff>
      <xdr:row>19</xdr:row>
      <xdr:rowOff>41275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845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41275</xdr:rowOff>
    </xdr:from>
    <xdr:to>
      <xdr:col>73</xdr:col>
      <xdr:colOff>180975</xdr:colOff>
      <xdr:row>20</xdr:row>
      <xdr:rowOff>55563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9882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55563</xdr:rowOff>
    </xdr:from>
    <xdr:to>
      <xdr:col>69</xdr:col>
      <xdr:colOff>92075</xdr:colOff>
      <xdr:row>21</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48456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76200</xdr:rowOff>
    </xdr:from>
    <xdr:to>
      <xdr:col>82</xdr:col>
      <xdr:colOff>158750</xdr:colOff>
      <xdr:row>20</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47625</xdr:rowOff>
    </xdr:from>
    <xdr:to>
      <xdr:col>78</xdr:col>
      <xdr:colOff>120650</xdr:colOff>
      <xdr:row>18</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134002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2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161925</xdr:rowOff>
    </xdr:from>
    <xdr:to>
      <xdr:col>74</xdr:col>
      <xdr:colOff>31750</xdr:colOff>
      <xdr:row>19</xdr:row>
      <xdr:rowOff>92075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76852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4763</xdr:rowOff>
    </xdr:from>
    <xdr:to>
      <xdr:col>69</xdr:col>
      <xdr:colOff>142875</xdr:colOff>
      <xdr:row>20</xdr:row>
      <xdr:rowOff>106363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91140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133350</xdr:rowOff>
    </xdr:from>
    <xdr:to>
      <xdr:col>65</xdr:col>
      <xdr:colOff>53975</xdr:colOff>
      <xdr:row>21</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48277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類似団体内平均値に比べて高くなっている要因は、子育て支援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施策を積極的に講じていることなどが挙げられる。今後も他団体の給付状況等を鑑み、適切な対応を図っていく。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59</xdr:row>
      <xdr:rowOff>118835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2180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51905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102507</xdr:rowOff>
    </xdr:from>
    <xdr:to>
      <xdr:col>19</xdr:col>
      <xdr:colOff>187325</xdr:colOff>
      <xdr:row>59</xdr:row>
      <xdr:rowOff>151493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218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151493</xdr:rowOff>
    </xdr:from>
    <xdr:to>
      <xdr:col>15</xdr:col>
      <xdr:colOff>98425</xdr:colOff>
      <xdr:row>61</xdr:row>
      <xdr:rowOff>4535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2670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61</xdr:row>
      <xdr:rowOff>4535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57349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51707</xdr:rowOff>
    </xdr:from>
    <xdr:to>
      <xdr:col>20</xdr:col>
      <xdr:colOff>38100</xdr:colOff>
      <xdr:row>59</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138084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高齢化に伴い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介護・後期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特会への繰出金が増額していることに伴い、上昇傾向となっている。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88900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5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152400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56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152400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88900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82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補助金・交付金については、外部委員参画のもと策定した「補助金のあり方に関するガイドライン」に基づき、公益性等の視点から適正な執行に努めている。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0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37846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0020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30497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従前より将来の財政負担を考慮しつつ、事業の必要性・効果等を十分検討し、市債の発行を抑制してきたことにより、類似団体内平均値に比べ低い値となっている。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今後も将来を見据えた計画的な市債発行に努める。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134620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814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75</xdr:row>
      <xdr:rowOff>16510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814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16510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16510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163847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従前からの将来の財政負担を考慮した取組みにより、公債費が類似団体平均値に比べ低い値となっていることに伴い、公債費以外の割合が高くなっている。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80736</xdr:rowOff>
    </xdr:from>
    <xdr:to>
      <xdr:col>82</xdr:col>
      <xdr:colOff>107950</xdr:colOff>
      <xdr:row>78</xdr:row>
      <xdr:rowOff>170543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2823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80736</xdr:rowOff>
    </xdr:from>
    <xdr:to>
      <xdr:col>78</xdr:col>
      <xdr:colOff>69850</xdr:colOff>
      <xdr:row>80</xdr:row>
      <xdr:rowOff>78014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282386"/>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140607</xdr:rowOff>
    </xdr:from>
    <xdr:to>
      <xdr:col>73</xdr:col>
      <xdr:colOff>180975</xdr:colOff>
      <xdr:row>80</xdr:row>
      <xdr:rowOff>78014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68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140607</xdr:rowOff>
    </xdr:from>
    <xdr:to>
      <xdr:col>69</xdr:col>
      <xdr:colOff>92075</xdr:colOff>
      <xdr:row>80</xdr:row>
      <xdr:rowOff>110671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36851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91820</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29936</xdr:rowOff>
    </xdr:from>
    <xdr:to>
      <xdr:col>78</xdr:col>
      <xdr:colOff>120650</xdr:colOff>
      <xdr:row>77</xdr:row>
      <xdr:rowOff>131536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116313</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27214</xdr:rowOff>
    </xdr:from>
    <xdr:to>
      <xdr:col>74</xdr:col>
      <xdr:colOff>31750</xdr:colOff>
      <xdr:row>80</xdr:row>
      <xdr:rowOff>128814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113591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89807</xdr:rowOff>
    </xdr:from>
    <xdr:to>
      <xdr:col>69</xdr:col>
      <xdr:colOff>142875</xdr:colOff>
      <xdr:row>80</xdr:row>
      <xdr:rowOff>19957</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4734</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59871</xdr:rowOff>
    </xdr:from>
    <xdr:to>
      <xdr:col>65</xdr:col>
      <xdr:colOff>53975</xdr:colOff>
      <xdr:row>80</xdr:row>
      <xdr:rowOff>161471</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146248</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79070</xdr:rowOff>
    </xdr:from>
    <xdr:to>
      <xdr:col>29</xdr:col>
      <xdr:colOff>127000</xdr:colOff>
      <xdr:row>18</xdr:row>
      <xdr:rowOff>84165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12795"/>
          <a:ext cx="6477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79070</xdr:rowOff>
    </xdr:from>
    <xdr:to>
      <xdr:col>26</xdr:col>
      <xdr:colOff>50800</xdr:colOff>
      <xdr:row>18</xdr:row>
      <xdr:rowOff>117573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2795"/>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117573</xdr:rowOff>
    </xdr:from>
    <xdr:to>
      <xdr:col>22</xdr:col>
      <xdr:colOff>114300</xdr:colOff>
      <xdr:row>19</xdr:row>
      <xdr:rowOff>79625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1298"/>
          <a:ext cx="698500" cy="133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79625</xdr:rowOff>
    </xdr:from>
    <xdr:to>
      <xdr:col>18</xdr:col>
      <xdr:colOff>177800</xdr:colOff>
      <xdr:row>19</xdr:row>
      <xdr:rowOff>89684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4800"/>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33365</xdr:rowOff>
    </xdr:from>
    <xdr:to>
      <xdr:col>29</xdr:col>
      <xdr:colOff>177800</xdr:colOff>
      <xdr:row>18</xdr:row>
      <xdr:rowOff>134965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5442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28270</xdr:rowOff>
    </xdr:from>
    <xdr:to>
      <xdr:col>26</xdr:col>
      <xdr:colOff>101600</xdr:colOff>
      <xdr:row>18</xdr:row>
      <xdr:rowOff>129870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114647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66773</xdr:rowOff>
    </xdr:from>
    <xdr:to>
      <xdr:col>22</xdr:col>
      <xdr:colOff>165100</xdr:colOff>
      <xdr:row>18</xdr:row>
      <xdr:rowOff>168373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153150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28825</xdr:rowOff>
    </xdr:from>
    <xdr:to>
      <xdr:col>19</xdr:col>
      <xdr:colOff>38100</xdr:colOff>
      <xdr:row>19</xdr:row>
      <xdr:rowOff>130425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115202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38884</xdr:rowOff>
    </xdr:from>
    <xdr:to>
      <xdr:col>15</xdr:col>
      <xdr:colOff>101600</xdr:colOff>
      <xdr:row>19</xdr:row>
      <xdr:rowOff>140484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125261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195417</xdr:rowOff>
    </xdr:from>
    <xdr:to>
      <xdr:col>29</xdr:col>
      <xdr:colOff>127000</xdr:colOff>
      <xdr:row>37</xdr:row>
      <xdr:rowOff>224678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19967"/>
          <a:ext cx="0" cy="1229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209905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224678</xdr:rowOff>
    </xdr:from>
    <xdr:to>
      <xdr:col>30</xdr:col>
      <xdr:colOff>25400</xdr:colOff>
      <xdr:row>37</xdr:row>
      <xdr:rowOff>224678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49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110344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6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195417</xdr:rowOff>
    </xdr:from>
    <xdr:to>
      <xdr:col>30</xdr:col>
      <xdr:colOff>25400</xdr:colOff>
      <xdr:row>33</xdr:row>
      <xdr:rowOff>195417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19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199727</xdr:rowOff>
    </xdr:from>
    <xdr:to>
      <xdr:col>29</xdr:col>
      <xdr:colOff>127000</xdr:colOff>
      <xdr:row>37</xdr:row>
      <xdr:rowOff>230197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324427"/>
          <a:ext cx="647700" cy="3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169667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324590</xdr:rowOff>
    </xdr:from>
    <xdr:to>
      <xdr:col>29</xdr:col>
      <xdr:colOff>177800</xdr:colOff>
      <xdr:row>36</xdr:row>
      <xdr:rowOff>83290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230197</xdr:rowOff>
    </xdr:from>
    <xdr:to>
      <xdr:col>26</xdr:col>
      <xdr:colOff>50800</xdr:colOff>
      <xdr:row>37</xdr:row>
      <xdr:rowOff>251554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54897"/>
          <a:ext cx="698500" cy="2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44914</xdr:rowOff>
    </xdr:from>
    <xdr:to>
      <xdr:col>26</xdr:col>
      <xdr:colOff>101600</xdr:colOff>
      <xdr:row>36</xdr:row>
      <xdr:rowOff>146514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98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156691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251554</xdr:rowOff>
    </xdr:from>
    <xdr:to>
      <xdr:col>22</xdr:col>
      <xdr:colOff>114300</xdr:colOff>
      <xdr:row>37</xdr:row>
      <xdr:rowOff>288228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376254"/>
          <a:ext cx="698500" cy="3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68264</xdr:rowOff>
    </xdr:from>
    <xdr:to>
      <xdr:col>22</xdr:col>
      <xdr:colOff>165100</xdr:colOff>
      <xdr:row>36</xdr:row>
      <xdr:rowOff>169864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21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180041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9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288228</xdr:rowOff>
    </xdr:from>
    <xdr:to>
      <xdr:col>18</xdr:col>
      <xdr:colOff>177800</xdr:colOff>
      <xdr:row>37</xdr:row>
      <xdr:rowOff>321800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412928"/>
          <a:ext cx="698500" cy="3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71334</xdr:rowOff>
    </xdr:from>
    <xdr:to>
      <xdr:col>19</xdr:col>
      <xdr:colOff>38100</xdr:colOff>
      <xdr:row>37</xdr:row>
      <xdr:rowOff>1484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24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183111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9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60623</xdr:rowOff>
    </xdr:from>
    <xdr:to>
      <xdr:col>15</xdr:col>
      <xdr:colOff>101600</xdr:colOff>
      <xdr:row>36</xdr:row>
      <xdr:rowOff>162223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1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172400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148927</xdr:rowOff>
    </xdr:from>
    <xdr:to>
      <xdr:col>29</xdr:col>
      <xdr:colOff>177800</xdr:colOff>
      <xdr:row>37</xdr:row>
      <xdr:rowOff>250527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7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57504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8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179397</xdr:rowOff>
    </xdr:from>
    <xdr:to>
      <xdr:col>26</xdr:col>
      <xdr:colOff>101600</xdr:colOff>
      <xdr:row>37</xdr:row>
      <xdr:rowOff>280997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0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265774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90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200754</xdr:rowOff>
    </xdr:from>
    <xdr:to>
      <xdr:col>22</xdr:col>
      <xdr:colOff>165100</xdr:colOff>
      <xdr:row>37</xdr:row>
      <xdr:rowOff>302354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325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287131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237428</xdr:rowOff>
    </xdr:from>
    <xdr:to>
      <xdr:col>19</xdr:col>
      <xdr:colOff>38100</xdr:colOff>
      <xdr:row>37</xdr:row>
      <xdr:rowOff>339028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6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323805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271000</xdr:rowOff>
    </xdr:from>
    <xdr:to>
      <xdr:col>15</xdr:col>
      <xdr:colOff>101600</xdr:colOff>
      <xdr:row>38</xdr:row>
      <xdr:rowOff>29700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39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14477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4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284,921
280,782
76.49
115,482,657
112,668,857
983,760
55,546,621
49,644,066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80590</xdr:rowOff>
    </xdr:from>
    <xdr:to>
      <xdr:col>24</xdr:col>
      <xdr:colOff>63500</xdr:colOff>
      <xdr:row>35</xdr:row>
      <xdr:rowOff>81080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81340"/>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80590</xdr:rowOff>
    </xdr:from>
    <xdr:to>
      <xdr:col>19</xdr:col>
      <xdr:colOff>177800</xdr:colOff>
      <xdr:row>35</xdr:row>
      <xdr:rowOff>117722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81340"/>
          <a:ext cx="889000" cy="3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93021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117722</xdr:rowOff>
    </xdr:from>
    <xdr:to>
      <xdr:col>15</xdr:col>
      <xdr:colOff>50800</xdr:colOff>
      <xdr:row>37</xdr:row>
      <xdr:rowOff>53942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18472"/>
          <a:ext cx="889000" cy="2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53942</xdr:rowOff>
    </xdr:from>
    <xdr:to>
      <xdr:col>10</xdr:col>
      <xdr:colOff>114300</xdr:colOff>
      <xdr:row>37</xdr:row>
      <xdr:rowOff>82191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7592"/>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30280</xdr:rowOff>
    </xdr:from>
    <xdr:to>
      <xdr:col>24</xdr:col>
      <xdr:colOff>114300</xdr:colOff>
      <xdr:row>35</xdr:row>
      <xdr:rowOff>131880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8707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29790</xdr:rowOff>
    </xdr:from>
    <xdr:to>
      <xdr:col>20</xdr:col>
      <xdr:colOff>38100</xdr:colOff>
      <xdr:row>35</xdr:row>
      <xdr:rowOff>131390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122517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2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66922</xdr:rowOff>
    </xdr:from>
    <xdr:to>
      <xdr:col>15</xdr:col>
      <xdr:colOff>101600</xdr:colOff>
      <xdr:row>35</xdr:row>
      <xdr:rowOff>168522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159649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6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3142</xdr:rowOff>
    </xdr:from>
    <xdr:to>
      <xdr:col>10</xdr:col>
      <xdr:colOff>165100</xdr:colOff>
      <xdr:row>37</xdr:row>
      <xdr:rowOff>104742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95869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31391</xdr:rowOff>
    </xdr:from>
    <xdr:to>
      <xdr:col>6</xdr:col>
      <xdr:colOff>38100</xdr:colOff>
      <xdr:row>37</xdr:row>
      <xdr:rowOff>132991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124118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77246</xdr:rowOff>
    </xdr:from>
    <xdr:to>
      <xdr:col>24</xdr:col>
      <xdr:colOff>63500</xdr:colOff>
      <xdr:row>55</xdr:row>
      <xdr:rowOff>24668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3554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24668</xdr:rowOff>
    </xdr:from>
    <xdr:to>
      <xdr:col>19</xdr:col>
      <xdr:colOff>177800</xdr:colOff>
      <xdr:row>57</xdr:row>
      <xdr:rowOff>17125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54418"/>
          <a:ext cx="889000" cy="3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97592</xdr:rowOff>
    </xdr:from>
    <xdr:to>
      <xdr:col>15</xdr:col>
      <xdr:colOff>50800</xdr:colOff>
      <xdr:row>57</xdr:row>
      <xdr:rowOff>17125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98792"/>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97592</xdr:rowOff>
    </xdr:from>
    <xdr:to>
      <xdr:col>10</xdr:col>
      <xdr:colOff>114300</xdr:colOff>
      <xdr:row>56</xdr:row>
      <xdr:rowOff>112816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98792"/>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26446</xdr:rowOff>
    </xdr:from>
    <xdr:to>
      <xdr:col>24</xdr:col>
      <xdr:colOff>114300</xdr:colOff>
      <xdr:row>54</xdr:row>
      <xdr:rowOff>128046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49323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145318</xdr:rowOff>
    </xdr:from>
    <xdr:to>
      <xdr:col>20</xdr:col>
      <xdr:colOff>38100</xdr:colOff>
      <xdr:row>55</xdr:row>
      <xdr:rowOff>75468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91995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137775</xdr:rowOff>
    </xdr:from>
    <xdr:to>
      <xdr:col>15</xdr:col>
      <xdr:colOff>101600</xdr:colOff>
      <xdr:row>57</xdr:row>
      <xdr:rowOff>67925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84452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46792</xdr:rowOff>
    </xdr:from>
    <xdr:to>
      <xdr:col>10</xdr:col>
      <xdr:colOff>165100</xdr:colOff>
      <xdr:row>56</xdr:row>
      <xdr:rowOff>148392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164919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62016</xdr:rowOff>
    </xdr:from>
    <xdr:to>
      <xdr:col>6</xdr:col>
      <xdr:colOff>38100</xdr:colOff>
      <xdr:row>56</xdr:row>
      <xdr:rowOff>163616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6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3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90962</xdr:rowOff>
    </xdr:from>
    <xdr:to>
      <xdr:col>24</xdr:col>
      <xdr:colOff>63500</xdr:colOff>
      <xdr:row>77</xdr:row>
      <xdr:rowOff>139836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92612"/>
          <a:ext cx="8382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108383</xdr:rowOff>
    </xdr:from>
    <xdr:to>
      <xdr:col>19</xdr:col>
      <xdr:colOff>177800</xdr:colOff>
      <xdr:row>77</xdr:row>
      <xdr:rowOff>139836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0033"/>
          <a:ext cx="889000" cy="3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86528</xdr:rowOff>
    </xdr:from>
    <xdr:to>
      <xdr:col>15</xdr:col>
      <xdr:colOff>50800</xdr:colOff>
      <xdr:row>77</xdr:row>
      <xdr:rowOff>108383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88178"/>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86528</xdr:rowOff>
    </xdr:from>
    <xdr:to>
      <xdr:col>10</xdr:col>
      <xdr:colOff>114300</xdr:colOff>
      <xdr:row>77</xdr:row>
      <xdr:rowOff>115331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88178"/>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141668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40162</xdr:rowOff>
    </xdr:from>
    <xdr:to>
      <xdr:col>24</xdr:col>
      <xdr:colOff>114300</xdr:colOff>
      <xdr:row>77</xdr:row>
      <xdr:rowOff>141762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18589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89036</xdr:rowOff>
    </xdr:from>
    <xdr:to>
      <xdr:col>20</xdr:col>
      <xdr:colOff>38100</xdr:colOff>
      <xdr:row>78</xdr:row>
      <xdr:rowOff>19186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57583</xdr:rowOff>
    </xdr:from>
    <xdr:to>
      <xdr:col>15</xdr:col>
      <xdr:colOff>101600</xdr:colOff>
      <xdr:row>77</xdr:row>
      <xdr:rowOff>159183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150310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35728</xdr:rowOff>
    </xdr:from>
    <xdr:to>
      <xdr:col>10</xdr:col>
      <xdr:colOff>165100</xdr:colOff>
      <xdr:row>77</xdr:row>
      <xdr:rowOff>137328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153855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64531</xdr:rowOff>
    </xdr:from>
    <xdr:to>
      <xdr:col>6</xdr:col>
      <xdr:colOff>38100</xdr:colOff>
      <xdr:row>77</xdr:row>
      <xdr:rowOff>166131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157258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82265</xdr:rowOff>
    </xdr:from>
    <xdr:to>
      <xdr:col>24</xdr:col>
      <xdr:colOff>63500</xdr:colOff>
      <xdr:row>95</xdr:row>
      <xdr:rowOff>79978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027115"/>
          <a:ext cx="838200" cy="3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16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82265</xdr:rowOff>
    </xdr:from>
    <xdr:to>
      <xdr:col>19</xdr:col>
      <xdr:colOff>177800</xdr:colOff>
      <xdr:row>96</xdr:row>
      <xdr:rowOff>71540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027115"/>
          <a:ext cx="889000" cy="50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22426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71540</xdr:rowOff>
    </xdr:from>
    <xdr:to>
      <xdr:col>15</xdr:col>
      <xdr:colOff>50800</xdr:colOff>
      <xdr:row>97</xdr:row>
      <xdr:rowOff>121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30740"/>
          <a:ext cx="889000" cy="10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7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121</xdr:rowOff>
    </xdr:from>
    <xdr:to>
      <xdr:col>10</xdr:col>
      <xdr:colOff>114300</xdr:colOff>
      <xdr:row>97</xdr:row>
      <xdr:rowOff>98933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30771"/>
          <a:ext cx="889000" cy="9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66127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29178</xdr:rowOff>
    </xdr:from>
    <xdr:to>
      <xdr:col>24</xdr:col>
      <xdr:colOff>114300</xdr:colOff>
      <xdr:row>95</xdr:row>
      <xdr:rowOff>130778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52055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6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31465</xdr:rowOff>
    </xdr:from>
    <xdr:to>
      <xdr:col>20</xdr:col>
      <xdr:colOff>38100</xdr:colOff>
      <xdr:row>93</xdr:row>
      <xdr:rowOff>133065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7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149592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5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20740</xdr:rowOff>
    </xdr:from>
    <xdr:to>
      <xdr:col>15</xdr:col>
      <xdr:colOff>101600</xdr:colOff>
      <xdr:row>96</xdr:row>
      <xdr:rowOff>122340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138867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5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120771</xdr:rowOff>
    </xdr:from>
    <xdr:to>
      <xdr:col>10</xdr:col>
      <xdr:colOff>165100</xdr:colOff>
      <xdr:row>97</xdr:row>
      <xdr:rowOff>50921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67448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5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48133</xdr:rowOff>
    </xdr:from>
    <xdr:to>
      <xdr:col>6</xdr:col>
      <xdr:colOff>38100</xdr:colOff>
      <xdr:row>97</xdr:row>
      <xdr:rowOff>149733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166260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44679</xdr:rowOff>
    </xdr:from>
    <xdr:to>
      <xdr:col>55</xdr:col>
      <xdr:colOff>0</xdr:colOff>
      <xdr:row>39</xdr:row>
      <xdr:rowOff>103010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731229"/>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24249</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6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149873</xdr:rowOff>
    </xdr:from>
    <xdr:to>
      <xdr:col>50</xdr:col>
      <xdr:colOff>114300</xdr:colOff>
      <xdr:row>39</xdr:row>
      <xdr:rowOff>103010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464823"/>
          <a:ext cx="889000" cy="132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149873</xdr:rowOff>
    </xdr:from>
    <xdr:to>
      <xdr:col>45</xdr:col>
      <xdr:colOff>177800</xdr:colOff>
      <xdr:row>39</xdr:row>
      <xdr:rowOff>120586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464823"/>
          <a:ext cx="889000" cy="13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119393</xdr:rowOff>
    </xdr:from>
    <xdr:to>
      <xdr:col>41</xdr:col>
      <xdr:colOff>50800</xdr:colOff>
      <xdr:row>39</xdr:row>
      <xdr:rowOff>120586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80594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165329</xdr:rowOff>
    </xdr:from>
    <xdr:to>
      <xdr:col>55</xdr:col>
      <xdr:colOff>50800</xdr:colOff>
      <xdr:row>39</xdr:row>
      <xdr:rowOff>95479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80256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52210</xdr:rowOff>
    </xdr:from>
    <xdr:to>
      <xdr:col>50</xdr:col>
      <xdr:colOff>165100</xdr:colOff>
      <xdr:row>39</xdr:row>
      <xdr:rowOff>153810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7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144937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8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99073</xdr:rowOff>
    </xdr:from>
    <xdr:to>
      <xdr:col>46</xdr:col>
      <xdr:colOff>38100</xdr:colOff>
      <xdr:row>32</xdr:row>
      <xdr:rowOff>29223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4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20350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5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69786</xdr:rowOff>
    </xdr:from>
    <xdr:to>
      <xdr:col>41</xdr:col>
      <xdr:colOff>101600</xdr:colOff>
      <xdr:row>39</xdr:row>
      <xdr:rowOff>171386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162513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84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68593</xdr:rowOff>
    </xdr:from>
    <xdr:to>
      <xdr:col>36</xdr:col>
      <xdr:colOff>165100</xdr:colOff>
      <xdr:row>39</xdr:row>
      <xdr:rowOff>170193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161320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38316</xdr:rowOff>
    </xdr:from>
    <xdr:to>
      <xdr:col>55</xdr:col>
      <xdr:colOff>0</xdr:colOff>
      <xdr:row>56</xdr:row>
      <xdr:rowOff>75635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296616"/>
          <a:ext cx="838200" cy="38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75635</xdr:rowOff>
    </xdr:from>
    <xdr:to>
      <xdr:col>50</xdr:col>
      <xdr:colOff>114300</xdr:colOff>
      <xdr:row>58</xdr:row>
      <xdr:rowOff>826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76835"/>
          <a:ext cx="889000" cy="2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xdr:rowOff>
    </xdr:from>
    <xdr:to>
      <xdr:col>45</xdr:col>
      <xdr:colOff>177800</xdr:colOff>
      <xdr:row>58</xdr:row>
      <xdr:rowOff>57480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44926"/>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57480</xdr:rowOff>
    </xdr:from>
    <xdr:to>
      <xdr:col>41</xdr:col>
      <xdr:colOff>50800</xdr:colOff>
      <xdr:row>59</xdr:row>
      <xdr:rowOff>26715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01580"/>
          <a:ext cx="889000" cy="14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158966</xdr:rowOff>
    </xdr:from>
    <xdr:to>
      <xdr:col>55</xdr:col>
      <xdr:colOff>50800</xdr:colOff>
      <xdr:row>54</xdr:row>
      <xdr:rowOff>89116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10393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09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24835</xdr:rowOff>
    </xdr:from>
    <xdr:to>
      <xdr:col>50</xdr:col>
      <xdr:colOff>165100</xdr:colOff>
      <xdr:row>56</xdr:row>
      <xdr:rowOff>126435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142962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121476</xdr:rowOff>
    </xdr:from>
    <xdr:to>
      <xdr:col>46</xdr:col>
      <xdr:colOff>38100</xdr:colOff>
      <xdr:row>58</xdr:row>
      <xdr:rowOff>51626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42753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6680</xdr:rowOff>
    </xdr:from>
    <xdr:to>
      <xdr:col>41</xdr:col>
      <xdr:colOff>101600</xdr:colOff>
      <xdr:row>58</xdr:row>
      <xdr:rowOff>108280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99407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147365</xdr:rowOff>
    </xdr:from>
    <xdr:to>
      <xdr:col>36</xdr:col>
      <xdr:colOff>165100</xdr:colOff>
      <xdr:row>59</xdr:row>
      <xdr:rowOff>77515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68642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52440</xdr:rowOff>
    </xdr:from>
    <xdr:to>
      <xdr:col>55</xdr:col>
      <xdr:colOff>0</xdr:colOff>
      <xdr:row>78</xdr:row>
      <xdr:rowOff>74843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739740"/>
          <a:ext cx="838200" cy="7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74843</xdr:rowOff>
    </xdr:from>
    <xdr:to>
      <xdr:col>50</xdr:col>
      <xdr:colOff>114300</xdr:colOff>
      <xdr:row>78</xdr:row>
      <xdr:rowOff>126442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47943"/>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106683</xdr:rowOff>
    </xdr:from>
    <xdr:to>
      <xdr:col>45</xdr:col>
      <xdr:colOff>177800</xdr:colOff>
      <xdr:row>78</xdr:row>
      <xdr:rowOff>126442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79783"/>
          <a:ext cx="8890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163822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106683</xdr:rowOff>
    </xdr:from>
    <xdr:to>
      <xdr:col>41</xdr:col>
      <xdr:colOff>50800</xdr:colOff>
      <xdr:row>78</xdr:row>
      <xdr:rowOff>145774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7978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148637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1640</xdr:rowOff>
    </xdr:from>
    <xdr:to>
      <xdr:col>55</xdr:col>
      <xdr:colOff>50800</xdr:colOff>
      <xdr:row>74</xdr:row>
      <xdr:rowOff>103240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6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24517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54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24043</xdr:rowOff>
    </xdr:from>
    <xdr:to>
      <xdr:col>50</xdr:col>
      <xdr:colOff>165100</xdr:colOff>
      <xdr:row>78</xdr:row>
      <xdr:rowOff>125643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116770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8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75642</xdr:rowOff>
    </xdr:from>
    <xdr:to>
      <xdr:col>46</xdr:col>
      <xdr:colOff>38100</xdr:colOff>
      <xdr:row>79</xdr:row>
      <xdr:rowOff>5792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168369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55883</xdr:rowOff>
    </xdr:from>
    <xdr:to>
      <xdr:col>41</xdr:col>
      <xdr:colOff>101600</xdr:colOff>
      <xdr:row>78</xdr:row>
      <xdr:rowOff>157483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148610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94974</xdr:rowOff>
    </xdr:from>
    <xdr:to>
      <xdr:col>36</xdr:col>
      <xdr:colOff>165100</xdr:colOff>
      <xdr:row>79</xdr:row>
      <xdr:rowOff>25124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16251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6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152175</xdr:rowOff>
    </xdr:from>
    <xdr:to>
      <xdr:col>55</xdr:col>
      <xdr:colOff>0</xdr:colOff>
      <xdr:row>94</xdr:row>
      <xdr:rowOff>23571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097025"/>
          <a:ext cx="8382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97469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13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23571</xdr:rowOff>
    </xdr:from>
    <xdr:to>
      <xdr:col>50</xdr:col>
      <xdr:colOff>114300</xdr:colOff>
      <xdr:row>96</xdr:row>
      <xdr:rowOff>9561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139871"/>
          <a:ext cx="889000" cy="3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158244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4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9561</xdr:rowOff>
    </xdr:from>
    <xdr:to>
      <xdr:col>45</xdr:col>
      <xdr:colOff>177800</xdr:colOff>
      <xdr:row>97</xdr:row>
      <xdr:rowOff>5349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68761"/>
          <a:ext cx="889000" cy="16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5349</xdr:rowOff>
    </xdr:from>
    <xdr:to>
      <xdr:col>41</xdr:col>
      <xdr:colOff>50800</xdr:colOff>
      <xdr:row>97</xdr:row>
      <xdr:rowOff>35785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35999"/>
          <a:ext cx="889000" cy="3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101375</xdr:rowOff>
    </xdr:from>
    <xdr:to>
      <xdr:col>55</xdr:col>
      <xdr:colOff>50800</xdr:colOff>
      <xdr:row>94</xdr:row>
      <xdr:rowOff>31525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0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124252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89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144221</xdr:rowOff>
    </xdr:from>
    <xdr:to>
      <xdr:col>50</xdr:col>
      <xdr:colOff>165100</xdr:colOff>
      <xdr:row>94</xdr:row>
      <xdr:rowOff>74371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0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90898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8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130211</xdr:rowOff>
    </xdr:from>
    <xdr:to>
      <xdr:col>46</xdr:col>
      <xdr:colOff>38100</xdr:colOff>
      <xdr:row>96</xdr:row>
      <xdr:rowOff>60361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51488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125999</xdr:rowOff>
    </xdr:from>
    <xdr:to>
      <xdr:col>41</xdr:col>
      <xdr:colOff>101600</xdr:colOff>
      <xdr:row>97</xdr:row>
      <xdr:rowOff>56149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47276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156435</xdr:rowOff>
    </xdr:from>
    <xdr:to>
      <xdr:col>36</xdr:col>
      <xdr:colOff>165100</xdr:colOff>
      <xdr:row>97</xdr:row>
      <xdr:rowOff>86585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77712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67201</xdr:rowOff>
    </xdr:from>
    <xdr:to>
      <xdr:col>85</xdr:col>
      <xdr:colOff>127000</xdr:colOff>
      <xdr:row>39</xdr:row>
      <xdr:rowOff>68834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537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68834</xdr:rowOff>
    </xdr:from>
    <xdr:to>
      <xdr:col>81</xdr:col>
      <xdr:colOff>50800</xdr:colOff>
      <xdr:row>39</xdr:row>
      <xdr:rowOff>73406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55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106390</xdr:rowOff>
    </xdr:from>
    <xdr:to>
      <xdr:col>76</xdr:col>
      <xdr:colOff>114300</xdr:colOff>
      <xdr:row>39</xdr:row>
      <xdr:rowOff>73406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450040"/>
          <a:ext cx="889000" cy="30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133822</xdr:rowOff>
    </xdr:from>
    <xdr:to>
      <xdr:col>71</xdr:col>
      <xdr:colOff>177800</xdr:colOff>
      <xdr:row>37</xdr:row>
      <xdr:rowOff>106390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13457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103250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1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84635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59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16401</xdr:rowOff>
    </xdr:from>
    <xdr:to>
      <xdr:col>85</xdr:col>
      <xdr:colOff>177800</xdr:colOff>
      <xdr:row>39</xdr:row>
      <xdr:rowOff>118001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102778</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1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18034</xdr:rowOff>
    </xdr:from>
    <xdr:to>
      <xdr:col>81</xdr:col>
      <xdr:colOff>101600</xdr:colOff>
      <xdr:row>39</xdr:row>
      <xdr:rowOff>119634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110761</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97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22606</xdr:rowOff>
    </xdr:from>
    <xdr:to>
      <xdr:col>76</xdr:col>
      <xdr:colOff>165100</xdr:colOff>
      <xdr:row>39</xdr:row>
      <xdr:rowOff>124206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115333</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801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55590</xdr:rowOff>
    </xdr:from>
    <xdr:to>
      <xdr:col>72</xdr:col>
      <xdr:colOff>38100</xdr:colOff>
      <xdr:row>37</xdr:row>
      <xdr:rowOff>157190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39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2267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17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83022</xdr:rowOff>
    </xdr:from>
    <xdr:to>
      <xdr:col>67</xdr:col>
      <xdr:colOff>101600</xdr:colOff>
      <xdr:row>36</xdr:row>
      <xdr:rowOff>13172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0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29699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585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4324</xdr:rowOff>
    </xdr:from>
    <xdr:to>
      <xdr:col>85</xdr:col>
      <xdr:colOff>127000</xdr:colOff>
      <xdr:row>79</xdr:row>
      <xdr:rowOff>5694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548874"/>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4071</xdr:rowOff>
    </xdr:from>
    <xdr:to>
      <xdr:col>81</xdr:col>
      <xdr:colOff>50800</xdr:colOff>
      <xdr:row>79</xdr:row>
      <xdr:rowOff>4324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548621"/>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4071</xdr:rowOff>
    </xdr:from>
    <xdr:to>
      <xdr:col>76</xdr:col>
      <xdr:colOff>114300</xdr:colOff>
      <xdr:row>79</xdr:row>
      <xdr:rowOff>12004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54862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12004</xdr:rowOff>
    </xdr:from>
    <xdr:to>
      <xdr:col>71</xdr:col>
      <xdr:colOff>177800</xdr:colOff>
      <xdr:row>79</xdr:row>
      <xdr:rowOff>16233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556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126344</xdr:rowOff>
    </xdr:from>
    <xdr:to>
      <xdr:col>85</xdr:col>
      <xdr:colOff>177800</xdr:colOff>
      <xdr:row>79</xdr:row>
      <xdr:rowOff>56494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4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41271</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41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124974</xdr:rowOff>
    </xdr:from>
    <xdr:to>
      <xdr:col>81</xdr:col>
      <xdr:colOff>101600</xdr:colOff>
      <xdr:row>79</xdr:row>
      <xdr:rowOff>55124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46251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5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124721</xdr:rowOff>
    </xdr:from>
    <xdr:to>
      <xdr:col>76</xdr:col>
      <xdr:colOff>165100</xdr:colOff>
      <xdr:row>79</xdr:row>
      <xdr:rowOff>54871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4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45998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5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132654</xdr:rowOff>
    </xdr:from>
    <xdr:to>
      <xdr:col>72</xdr:col>
      <xdr:colOff>38100</xdr:colOff>
      <xdr:row>79</xdr:row>
      <xdr:rowOff>62804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5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53931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5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136883</xdr:rowOff>
    </xdr:from>
    <xdr:to>
      <xdr:col>67</xdr:col>
      <xdr:colOff>101600</xdr:colOff>
      <xdr:row>79</xdr:row>
      <xdr:rowOff>67033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58160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6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104366</xdr:rowOff>
    </xdr:from>
    <xdr:to>
      <xdr:col>85</xdr:col>
      <xdr:colOff>127000</xdr:colOff>
      <xdr:row>99</xdr:row>
      <xdr:rowOff>71512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06466"/>
          <a:ext cx="838200" cy="1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104366</xdr:rowOff>
    </xdr:from>
    <xdr:to>
      <xdr:col>81</xdr:col>
      <xdr:colOff>50800</xdr:colOff>
      <xdr:row>98</xdr:row>
      <xdr:rowOff>150738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06466"/>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150738</xdr:rowOff>
    </xdr:from>
    <xdr:to>
      <xdr:col>76</xdr:col>
      <xdr:colOff>114300</xdr:colOff>
      <xdr:row>98</xdr:row>
      <xdr:rowOff>152567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5283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148518</xdr:rowOff>
    </xdr:from>
    <xdr:to>
      <xdr:col>71</xdr:col>
      <xdr:colOff>177800</xdr:colOff>
      <xdr:row>98</xdr:row>
      <xdr:rowOff>152567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50618"/>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92727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5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20712</xdr:rowOff>
    </xdr:from>
    <xdr:to>
      <xdr:col>85</xdr:col>
      <xdr:colOff>177800</xdr:colOff>
      <xdr:row>99</xdr:row>
      <xdr:rowOff>122312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9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107089</xdr:rowOff>
    </xdr:from>
    <xdr:ext cx="378565"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53566</xdr:rowOff>
    </xdr:from>
    <xdr:to>
      <xdr:col>81</xdr:col>
      <xdr:colOff>101600</xdr:colOff>
      <xdr:row>98</xdr:row>
      <xdr:rowOff>155166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146293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4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99938</xdr:rowOff>
    </xdr:from>
    <xdr:to>
      <xdr:col>76</xdr:col>
      <xdr:colOff>165100</xdr:colOff>
      <xdr:row>99</xdr:row>
      <xdr:rowOff>30088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21215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101767</xdr:rowOff>
    </xdr:from>
    <xdr:to>
      <xdr:col>72</xdr:col>
      <xdr:colOff>38100</xdr:colOff>
      <xdr:row>99</xdr:row>
      <xdr:rowOff>31917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23044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97718</xdr:rowOff>
    </xdr:from>
    <xdr:to>
      <xdr:col>67</xdr:col>
      <xdr:colOff>101600</xdr:colOff>
      <xdr:row>99</xdr:row>
      <xdr:rowOff>27868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18995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9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36640</xdr:rowOff>
    </xdr:from>
    <xdr:to>
      <xdr:col>116</xdr:col>
      <xdr:colOff>63500</xdr:colOff>
      <xdr:row>39</xdr:row>
      <xdr:rowOff>36830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23190"/>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38164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23380"/>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36068</xdr:rowOff>
    </xdr:from>
    <xdr:to>
      <xdr:col>107</xdr:col>
      <xdr:colOff>50800</xdr:colOff>
      <xdr:row>39</xdr:row>
      <xdr:rowOff>38164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2261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36068</xdr:rowOff>
    </xdr:from>
    <xdr:to>
      <xdr:col>102</xdr:col>
      <xdr:colOff>114300</xdr:colOff>
      <xdr:row>39</xdr:row>
      <xdr:rowOff>37782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2261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157290</xdr:rowOff>
    </xdr:from>
    <xdr:to>
      <xdr:col>116</xdr:col>
      <xdr:colOff>114300</xdr:colOff>
      <xdr:row>39</xdr:row>
      <xdr:rowOff>87440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72217</xdr:rowOff>
    </xdr:from>
    <xdr:ext cx="313932"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8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157480</xdr:rowOff>
    </xdr:from>
    <xdr:to>
      <xdr:col>112</xdr:col>
      <xdr:colOff>38100</xdr:colOff>
      <xdr:row>39</xdr:row>
      <xdr:rowOff>87630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78757</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66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158814</xdr:rowOff>
    </xdr:from>
    <xdr:to>
      <xdr:col>107</xdr:col>
      <xdr:colOff>101600</xdr:colOff>
      <xdr:row>39</xdr:row>
      <xdr:rowOff>88964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80091</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77333" y="676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156718</xdr:rowOff>
    </xdr:from>
    <xdr:to>
      <xdr:col>102</xdr:col>
      <xdr:colOff>165100</xdr:colOff>
      <xdr:row>39</xdr:row>
      <xdr:rowOff>86868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77995</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158432</xdr:rowOff>
    </xdr:from>
    <xdr:to>
      <xdr:col>98</xdr:col>
      <xdr:colOff>38100</xdr:colOff>
      <xdr:row>39</xdr:row>
      <xdr:rowOff>88582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79709</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26371</xdr:rowOff>
    </xdr:from>
    <xdr:to>
      <xdr:col>116</xdr:col>
      <xdr:colOff>63500</xdr:colOff>
      <xdr:row>57</xdr:row>
      <xdr:rowOff>36258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799021"/>
          <a:ext cx="8382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36258</xdr:rowOff>
    </xdr:from>
    <xdr:to>
      <xdr:col>111</xdr:col>
      <xdr:colOff>177800</xdr:colOff>
      <xdr:row>57</xdr:row>
      <xdr:rowOff>72206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808908"/>
          <a:ext cx="8890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167422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72206</xdr:rowOff>
    </xdr:from>
    <xdr:to>
      <xdr:col>107</xdr:col>
      <xdr:colOff>50800</xdr:colOff>
      <xdr:row>57</xdr:row>
      <xdr:rowOff>112154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844856"/>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112154</xdr:rowOff>
    </xdr:from>
    <xdr:to>
      <xdr:col>102</xdr:col>
      <xdr:colOff>114300</xdr:colOff>
      <xdr:row>57</xdr:row>
      <xdr:rowOff>113926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88480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147021</xdr:rowOff>
    </xdr:from>
    <xdr:to>
      <xdr:col>116</xdr:col>
      <xdr:colOff>114300</xdr:colOff>
      <xdr:row>57</xdr:row>
      <xdr:rowOff>77171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125448</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156908</xdr:rowOff>
    </xdr:from>
    <xdr:to>
      <xdr:col>112</xdr:col>
      <xdr:colOff>38100</xdr:colOff>
      <xdr:row>57</xdr:row>
      <xdr:rowOff>87058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78185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85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21406</xdr:rowOff>
    </xdr:from>
    <xdr:to>
      <xdr:col>107</xdr:col>
      <xdr:colOff>101600</xdr:colOff>
      <xdr:row>57</xdr:row>
      <xdr:rowOff>123006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7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114133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88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61354</xdr:rowOff>
    </xdr:from>
    <xdr:to>
      <xdr:col>102</xdr:col>
      <xdr:colOff>165100</xdr:colOff>
      <xdr:row>57</xdr:row>
      <xdr:rowOff>162954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8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154081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2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63126</xdr:rowOff>
    </xdr:from>
    <xdr:to>
      <xdr:col>98</xdr:col>
      <xdr:colOff>38100</xdr:colOff>
      <xdr:row>57</xdr:row>
      <xdr:rowOff>164726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155853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153415</xdr:rowOff>
    </xdr:from>
    <xdr:to>
      <xdr:col>116</xdr:col>
      <xdr:colOff>63500</xdr:colOff>
      <xdr:row>76</xdr:row>
      <xdr:rowOff>23388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12165"/>
          <a:ext cx="838200" cy="4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23388</xdr:rowOff>
    </xdr:from>
    <xdr:to>
      <xdr:col>111</xdr:col>
      <xdr:colOff>177800</xdr:colOff>
      <xdr:row>76</xdr:row>
      <xdr:rowOff>48261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53588"/>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48261</xdr:rowOff>
    </xdr:from>
    <xdr:to>
      <xdr:col>107</xdr:col>
      <xdr:colOff>50800</xdr:colOff>
      <xdr:row>76</xdr:row>
      <xdr:rowOff>95489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78461"/>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95489</xdr:rowOff>
    </xdr:from>
    <xdr:to>
      <xdr:col>102</xdr:col>
      <xdr:colOff>114300</xdr:colOff>
      <xdr:row>76</xdr:row>
      <xdr:rowOff>162331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25689"/>
          <a:ext cx="889000" cy="6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144528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167570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102616</xdr:rowOff>
    </xdr:from>
    <xdr:to>
      <xdr:col>116</xdr:col>
      <xdr:colOff>114300</xdr:colOff>
      <xdr:row>76</xdr:row>
      <xdr:rowOff>32767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81043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144038</xdr:rowOff>
    </xdr:from>
    <xdr:to>
      <xdr:col>112</xdr:col>
      <xdr:colOff>38100</xdr:colOff>
      <xdr:row>76</xdr:row>
      <xdr:rowOff>74188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65315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168911</xdr:rowOff>
    </xdr:from>
    <xdr:to>
      <xdr:col>107</xdr:col>
      <xdr:colOff>101600</xdr:colOff>
      <xdr:row>76</xdr:row>
      <xdr:rowOff>99061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90188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44689</xdr:rowOff>
    </xdr:from>
    <xdr:to>
      <xdr:col>102</xdr:col>
      <xdr:colOff>165100</xdr:colOff>
      <xdr:row>76</xdr:row>
      <xdr:rowOff>146289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137416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111531</xdr:rowOff>
    </xdr:from>
    <xdr:to>
      <xdr:col>98</xdr:col>
      <xdr:colOff>38100</xdr:colOff>
      <xdr:row>77</xdr:row>
      <xdr:rowOff>41681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32808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物件費については、光熱水費や燃料費の増により前年度に比べ増額となっている。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普通建設事業は、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市民会館跡地エリアにおける新施設等の整備や、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環境衛生センターごみ処理施設の長寿命化により、前年度に比べて増額となっている。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一方、類似団体平均値と比較して物件費が高くなっているのは、行革の取組みとして各種業務の民間委託、指定管理者制度の活用を図ってきたことが要因となっている。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大阪府茨木市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284,921
280,782
76.49
115,482,657
112,668,857
983,760
55,546,621
49,644,066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80264</xdr:rowOff>
    </xdr:from>
    <xdr:to>
      <xdr:col>24</xdr:col>
      <xdr:colOff>63500</xdr:colOff>
      <xdr:row>36</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52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103124</xdr:rowOff>
    </xdr:from>
    <xdr:to>
      <xdr:col>19</xdr:col>
      <xdr:colOff>177800</xdr:colOff>
      <xdr:row>36</xdr:row>
      <xdr:rowOff>148844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75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37</xdr:row>
      <xdr:rowOff>17018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2104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29972</xdr:rowOff>
    </xdr:from>
    <xdr:to>
      <xdr:col>10</xdr:col>
      <xdr:colOff>114300</xdr:colOff>
      <xdr:row>37</xdr:row>
      <xdr:rowOff>17018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02172"/>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29464</xdr:rowOff>
    </xdr:from>
    <xdr:to>
      <xdr:col>24</xdr:col>
      <xdr:colOff>114300</xdr:colOff>
      <xdr:row>36</xdr:row>
      <xdr:rowOff>131064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52324</xdr:rowOff>
    </xdr:from>
    <xdr:to>
      <xdr:col>20</xdr:col>
      <xdr:colOff>38100</xdr:colOff>
      <xdr:row>36</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145051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98044</xdr:rowOff>
    </xdr:from>
    <xdr:to>
      <xdr:col>15</xdr:col>
      <xdr:colOff>101600</xdr:colOff>
      <xdr:row>37</xdr:row>
      <xdr:rowOff>28194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19321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137668</xdr:rowOff>
    </xdr:from>
    <xdr:to>
      <xdr:col>10</xdr:col>
      <xdr:colOff>165100</xdr:colOff>
      <xdr:row>37</xdr:row>
      <xdr:rowOff>67818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58945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150622</xdr:rowOff>
    </xdr:from>
    <xdr:to>
      <xdr:col>6</xdr:col>
      <xdr:colOff>38100</xdr:colOff>
      <xdr:row>36</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71899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110071</xdr:rowOff>
    </xdr:from>
    <xdr:to>
      <xdr:col>24</xdr:col>
      <xdr:colOff>63500</xdr:colOff>
      <xdr:row>58</xdr:row>
      <xdr:rowOff>155004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2721"/>
          <a:ext cx="838200" cy="2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113055</xdr:rowOff>
    </xdr:from>
    <xdr:to>
      <xdr:col>19</xdr:col>
      <xdr:colOff>177800</xdr:colOff>
      <xdr:row>58</xdr:row>
      <xdr:rowOff>155004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57005"/>
          <a:ext cx="889000" cy="12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113055</xdr:rowOff>
    </xdr:from>
    <xdr:to>
      <xdr:col>15</xdr:col>
      <xdr:colOff>50800</xdr:colOff>
      <xdr:row>59</xdr:row>
      <xdr:rowOff>32372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57005"/>
          <a:ext cx="889000" cy="12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32372</xdr:rowOff>
    </xdr:from>
    <xdr:to>
      <xdr:col>10</xdr:col>
      <xdr:colOff>114300</xdr:colOff>
      <xdr:row>59</xdr:row>
      <xdr:rowOff>90436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47922"/>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165752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3027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59271</xdr:rowOff>
    </xdr:from>
    <xdr:to>
      <xdr:col>24</xdr:col>
      <xdr:colOff>114300</xdr:colOff>
      <xdr:row>57</xdr:row>
      <xdr:rowOff>160871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82148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104204</xdr:rowOff>
    </xdr:from>
    <xdr:to>
      <xdr:col>20</xdr:col>
      <xdr:colOff>38100</xdr:colOff>
      <xdr:row>59</xdr:row>
      <xdr:rowOff>34354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25481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1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62255</xdr:rowOff>
    </xdr:from>
    <xdr:to>
      <xdr:col>15</xdr:col>
      <xdr:colOff>101600</xdr:colOff>
      <xdr:row>51</xdr:row>
      <xdr:rowOff>163855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154982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153022</xdr:rowOff>
    </xdr:from>
    <xdr:to>
      <xdr:col>10</xdr:col>
      <xdr:colOff>165100</xdr:colOff>
      <xdr:row>59</xdr:row>
      <xdr:rowOff>83172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74299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39636</xdr:rowOff>
    </xdr:from>
    <xdr:to>
      <xdr:col>6</xdr:col>
      <xdr:colOff>38100</xdr:colOff>
      <xdr:row>59</xdr:row>
      <xdr:rowOff>141236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132363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45827</xdr:rowOff>
    </xdr:from>
    <xdr:to>
      <xdr:col>24</xdr:col>
      <xdr:colOff>62865</xdr:colOff>
      <xdr:row>78</xdr:row>
      <xdr:rowOff>149661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18777"/>
          <a:ext cx="1270" cy="13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153488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149661</xdr:rowOff>
    </xdr:from>
    <xdr:to>
      <xdr:col>24</xdr:col>
      <xdr:colOff>152400</xdr:colOff>
      <xdr:row>78</xdr:row>
      <xdr:rowOff>149661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2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163954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9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45827</xdr:rowOff>
    </xdr:from>
    <xdr:to>
      <xdr:col>24</xdr:col>
      <xdr:colOff>152400</xdr:colOff>
      <xdr:row>71</xdr:row>
      <xdr:rowOff>45827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1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9137</xdr:rowOff>
    </xdr:from>
    <xdr:to>
      <xdr:col>24</xdr:col>
      <xdr:colOff>63500</xdr:colOff>
      <xdr:row>76</xdr:row>
      <xdr:rowOff>66108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67887"/>
          <a:ext cx="838200" cy="2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108425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38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129998</xdr:rowOff>
    </xdr:from>
    <xdr:to>
      <xdr:col>24</xdr:col>
      <xdr:colOff>114300</xdr:colOff>
      <xdr:row>77</xdr:row>
      <xdr:rowOff>60148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1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9137</xdr:rowOff>
    </xdr:from>
    <xdr:to>
      <xdr:col>19</xdr:col>
      <xdr:colOff>177800</xdr:colOff>
      <xdr:row>77</xdr:row>
      <xdr:rowOff>56572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67887"/>
          <a:ext cx="889000" cy="3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31978</xdr:rowOff>
    </xdr:from>
    <xdr:to>
      <xdr:col>20</xdr:col>
      <xdr:colOff>38100</xdr:colOff>
      <xdr:row>76</xdr:row>
      <xdr:rowOff>133578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124705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5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56572</xdr:rowOff>
    </xdr:from>
    <xdr:to>
      <xdr:col>15</xdr:col>
      <xdr:colOff>50800</xdr:colOff>
      <xdr:row>78</xdr:row>
      <xdr:rowOff>38675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58222"/>
          <a:ext cx="889000" cy="1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79756</xdr:rowOff>
    </xdr:from>
    <xdr:to>
      <xdr:col>15</xdr:col>
      <xdr:colOff>101600</xdr:colOff>
      <xdr:row>79</xdr:row>
      <xdr:rowOff>9906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38675</xdr:rowOff>
    </xdr:from>
    <xdr:to>
      <xdr:col>10</xdr:col>
      <xdr:colOff>114300</xdr:colOff>
      <xdr:row>78</xdr:row>
      <xdr:rowOff>163196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1775"/>
          <a:ext cx="889000" cy="1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145740</xdr:rowOff>
    </xdr:from>
    <xdr:to>
      <xdr:col>10</xdr:col>
      <xdr:colOff>165100</xdr:colOff>
      <xdr:row>79</xdr:row>
      <xdr:rowOff>75890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67017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15421</xdr:rowOff>
    </xdr:from>
    <xdr:to>
      <xdr:col>6</xdr:col>
      <xdr:colOff>38100</xdr:colOff>
      <xdr:row>79</xdr:row>
      <xdr:rowOff>117021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108148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15308</xdr:rowOff>
    </xdr:from>
    <xdr:to>
      <xdr:col>24</xdr:col>
      <xdr:colOff>114300</xdr:colOff>
      <xdr:row>76</xdr:row>
      <xdr:rowOff>116908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38184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129787</xdr:rowOff>
    </xdr:from>
    <xdr:to>
      <xdr:col>20</xdr:col>
      <xdr:colOff>38100</xdr:colOff>
      <xdr:row>75</xdr:row>
      <xdr:rowOff>59937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9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5772</xdr:rowOff>
    </xdr:from>
    <xdr:to>
      <xdr:col>15</xdr:col>
      <xdr:colOff>101600</xdr:colOff>
      <xdr:row>77</xdr:row>
      <xdr:rowOff>107372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159325</xdr:rowOff>
    </xdr:from>
    <xdr:to>
      <xdr:col>10</xdr:col>
      <xdr:colOff>165100</xdr:colOff>
      <xdr:row>78</xdr:row>
      <xdr:rowOff>89475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106002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3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112396</xdr:rowOff>
    </xdr:from>
    <xdr:to>
      <xdr:col>6</xdr:col>
      <xdr:colOff>38100</xdr:colOff>
      <xdr:row>79</xdr:row>
      <xdr:rowOff>42546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59073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4521</xdr:rowOff>
    </xdr:from>
    <xdr:to>
      <xdr:col>24</xdr:col>
      <xdr:colOff>63500</xdr:colOff>
      <xdr:row>93</xdr:row>
      <xdr:rowOff>34162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777921"/>
          <a:ext cx="838200" cy="2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168558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1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34162</xdr:rowOff>
    </xdr:from>
    <xdr:to>
      <xdr:col>19</xdr:col>
      <xdr:colOff>177800</xdr:colOff>
      <xdr:row>96</xdr:row>
      <xdr:rowOff>96952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979012"/>
          <a:ext cx="889000" cy="5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128630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96952</xdr:rowOff>
    </xdr:from>
    <xdr:to>
      <xdr:col>15</xdr:col>
      <xdr:colOff>50800</xdr:colOff>
      <xdr:row>98</xdr:row>
      <xdr:rowOff>27039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56152"/>
          <a:ext cx="889000" cy="2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6845</xdr:rowOff>
    </xdr:from>
    <xdr:to>
      <xdr:col>10</xdr:col>
      <xdr:colOff>114300</xdr:colOff>
      <xdr:row>98</xdr:row>
      <xdr:rowOff>27039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08945"/>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155515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125171</xdr:rowOff>
    </xdr:from>
    <xdr:to>
      <xdr:col>24</xdr:col>
      <xdr:colOff>114300</xdr:colOff>
      <xdr:row>92</xdr:row>
      <xdr:rowOff>55321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7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148048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5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154812</xdr:rowOff>
    </xdr:from>
    <xdr:to>
      <xdr:col>20</xdr:col>
      <xdr:colOff>38100</xdr:colOff>
      <xdr:row>93</xdr:row>
      <xdr:rowOff>84962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101489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7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46152</xdr:rowOff>
    </xdr:from>
    <xdr:to>
      <xdr:col>15</xdr:col>
      <xdr:colOff>101600</xdr:colOff>
      <xdr:row>96</xdr:row>
      <xdr:rowOff>147752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138879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147689</xdr:rowOff>
    </xdr:from>
    <xdr:to>
      <xdr:col>10</xdr:col>
      <xdr:colOff>165100</xdr:colOff>
      <xdr:row>98</xdr:row>
      <xdr:rowOff>77839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68966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127495</xdr:rowOff>
    </xdr:from>
    <xdr:to>
      <xdr:col>6</xdr:col>
      <xdr:colOff>38100</xdr:colOff>
      <xdr:row>98</xdr:row>
      <xdr:rowOff>57645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48772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96520</xdr:rowOff>
    </xdr:from>
    <xdr:to>
      <xdr:col>55</xdr:col>
      <xdr:colOff>0</xdr:colOff>
      <xdr:row>36</xdr:row>
      <xdr:rowOff>132080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6872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96520</xdr:rowOff>
    </xdr:from>
    <xdr:to>
      <xdr:col>50</xdr:col>
      <xdr:colOff>114300</xdr:colOff>
      <xdr:row>36</xdr:row>
      <xdr:rowOff>102870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68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102870</xdr:rowOff>
    </xdr:from>
    <xdr:to>
      <xdr:col>45</xdr:col>
      <xdr:colOff>177800</xdr:colOff>
      <xdr:row>36</xdr:row>
      <xdr:rowOff>167640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75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127000</xdr:rowOff>
    </xdr:from>
    <xdr:to>
      <xdr:col>41</xdr:col>
      <xdr:colOff>50800</xdr:colOff>
      <xdr:row>36</xdr:row>
      <xdr:rowOff>167640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992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59707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45720</xdr:rowOff>
    </xdr:from>
    <xdr:to>
      <xdr:col>50</xdr:col>
      <xdr:colOff>165100</xdr:colOff>
      <xdr:row>36</xdr:row>
      <xdr:rowOff>147320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138447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52070</xdr:rowOff>
    </xdr:from>
    <xdr:to>
      <xdr:col>46</xdr:col>
      <xdr:colOff>38100</xdr:colOff>
      <xdr:row>36</xdr:row>
      <xdr:rowOff>153670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144797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116840</xdr:rowOff>
    </xdr:from>
    <xdr:to>
      <xdr:col>41</xdr:col>
      <xdr:colOff>101600</xdr:colOff>
      <xdr:row>37</xdr:row>
      <xdr:rowOff>46990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38117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1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76200</xdr:rowOff>
    </xdr:from>
    <xdr:to>
      <xdr:col>36</xdr:col>
      <xdr:colOff>165100</xdr:colOff>
      <xdr:row>37</xdr:row>
      <xdr:rowOff>6350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168927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41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81910</xdr:rowOff>
    </xdr:from>
    <xdr:to>
      <xdr:col>55</xdr:col>
      <xdr:colOff>0</xdr:colOff>
      <xdr:row>58</xdr:row>
      <xdr:rowOff>84013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2601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47495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4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75601</xdr:rowOff>
    </xdr:from>
    <xdr:to>
      <xdr:col>50</xdr:col>
      <xdr:colOff>114300</xdr:colOff>
      <xdr:row>58</xdr:row>
      <xdr:rowOff>84013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970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159158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5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73634</xdr:rowOff>
    </xdr:from>
    <xdr:to>
      <xdr:col>45</xdr:col>
      <xdr:colOff>177800</xdr:colOff>
      <xdr:row>58</xdr:row>
      <xdr:rowOff>75601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17734"/>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147225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73634</xdr:rowOff>
    </xdr:from>
    <xdr:to>
      <xdr:col>41</xdr:col>
      <xdr:colOff>50800</xdr:colOff>
      <xdr:row>58</xdr:row>
      <xdr:rowOff>77064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177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150563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141602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31110</xdr:rowOff>
    </xdr:from>
    <xdr:to>
      <xdr:col>55</xdr:col>
      <xdr:colOff>50800</xdr:colOff>
      <xdr:row>58</xdr:row>
      <xdr:rowOff>132710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117487</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33213</xdr:rowOff>
    </xdr:from>
    <xdr:to>
      <xdr:col>50</xdr:col>
      <xdr:colOff>165100</xdr:colOff>
      <xdr:row>58</xdr:row>
      <xdr:rowOff>134813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125940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24801</xdr:rowOff>
    </xdr:from>
    <xdr:to>
      <xdr:col>46</xdr:col>
      <xdr:colOff>38100</xdr:colOff>
      <xdr:row>58</xdr:row>
      <xdr:rowOff>126401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117528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22834</xdr:rowOff>
    </xdr:from>
    <xdr:to>
      <xdr:col>41</xdr:col>
      <xdr:colOff>101600</xdr:colOff>
      <xdr:row>58</xdr:row>
      <xdr:rowOff>124434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115561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26264</xdr:rowOff>
    </xdr:from>
    <xdr:to>
      <xdr:col>36</xdr:col>
      <xdr:colOff>165100</xdr:colOff>
      <xdr:row>58</xdr:row>
      <xdr:rowOff>127864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118991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86398</xdr:rowOff>
    </xdr:from>
    <xdr:to>
      <xdr:col>55</xdr:col>
      <xdr:colOff>0</xdr:colOff>
      <xdr:row>77</xdr:row>
      <xdr:rowOff>166218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88048"/>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105905</xdr:rowOff>
    </xdr:from>
    <xdr:to>
      <xdr:col>50</xdr:col>
      <xdr:colOff>114300</xdr:colOff>
      <xdr:row>77</xdr:row>
      <xdr:rowOff>166218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07555"/>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105905</xdr:rowOff>
    </xdr:from>
    <xdr:to>
      <xdr:col>45</xdr:col>
      <xdr:colOff>177800</xdr:colOff>
      <xdr:row>78</xdr:row>
      <xdr:rowOff>52946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0755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52946</xdr:rowOff>
    </xdr:from>
    <xdr:to>
      <xdr:col>41</xdr:col>
      <xdr:colOff>50800</xdr:colOff>
      <xdr:row>78</xdr:row>
      <xdr:rowOff>81141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26046"/>
          <a:ext cx="8890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35598</xdr:rowOff>
    </xdr:from>
    <xdr:to>
      <xdr:col>55</xdr:col>
      <xdr:colOff>50800</xdr:colOff>
      <xdr:row>77</xdr:row>
      <xdr:rowOff>137198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115418</xdr:rowOff>
    </xdr:from>
    <xdr:to>
      <xdr:col>50</xdr:col>
      <xdr:colOff>165100</xdr:colOff>
      <xdr:row>78</xdr:row>
      <xdr:rowOff>45568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36695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0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55105</xdr:rowOff>
    </xdr:from>
    <xdr:to>
      <xdr:col>46</xdr:col>
      <xdr:colOff>38100</xdr:colOff>
      <xdr:row>77</xdr:row>
      <xdr:rowOff>156705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147832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2146</xdr:rowOff>
    </xdr:from>
    <xdr:to>
      <xdr:col>41</xdr:col>
      <xdr:colOff>101600</xdr:colOff>
      <xdr:row>78</xdr:row>
      <xdr:rowOff>103746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94873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6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30341</xdr:rowOff>
    </xdr:from>
    <xdr:to>
      <xdr:col>36</xdr:col>
      <xdr:colOff>165100</xdr:colOff>
      <xdr:row>78</xdr:row>
      <xdr:rowOff>131941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123068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42087</xdr:rowOff>
    </xdr:from>
    <xdr:to>
      <xdr:col>55</xdr:col>
      <xdr:colOff>0</xdr:colOff>
      <xdr:row>98</xdr:row>
      <xdr:rowOff>44945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4418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42087</xdr:rowOff>
    </xdr:from>
    <xdr:to>
      <xdr:col>50</xdr:col>
      <xdr:colOff>114300</xdr:colOff>
      <xdr:row>98</xdr:row>
      <xdr:rowOff>76645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4187"/>
          <a:ext cx="8890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171362</xdr:rowOff>
    </xdr:from>
    <xdr:to>
      <xdr:col>45</xdr:col>
      <xdr:colOff>177800</xdr:colOff>
      <xdr:row>98</xdr:row>
      <xdr:rowOff>76645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02012"/>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170162</xdr:rowOff>
    </xdr:from>
    <xdr:to>
      <xdr:col>41</xdr:col>
      <xdr:colOff>50800</xdr:colOff>
      <xdr:row>97</xdr:row>
      <xdr:rowOff>171362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00812"/>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165595</xdr:rowOff>
    </xdr:from>
    <xdr:to>
      <xdr:col>55</xdr:col>
      <xdr:colOff>50800</xdr:colOff>
      <xdr:row>98</xdr:row>
      <xdr:rowOff>95745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144022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162737</xdr:rowOff>
    </xdr:from>
    <xdr:to>
      <xdr:col>50</xdr:col>
      <xdr:colOff>165100</xdr:colOff>
      <xdr:row>98</xdr:row>
      <xdr:rowOff>92887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84014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25845</xdr:rowOff>
    </xdr:from>
    <xdr:to>
      <xdr:col>46</xdr:col>
      <xdr:colOff>38100</xdr:colOff>
      <xdr:row>98</xdr:row>
      <xdr:rowOff>127445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118572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2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120562</xdr:rowOff>
    </xdr:from>
    <xdr:to>
      <xdr:col>41</xdr:col>
      <xdr:colOff>101600</xdr:colOff>
      <xdr:row>98</xdr:row>
      <xdr:rowOff>50712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41839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119362</xdr:rowOff>
    </xdr:from>
    <xdr:to>
      <xdr:col>36</xdr:col>
      <xdr:colOff>165100</xdr:colOff>
      <xdr:row>98</xdr:row>
      <xdr:rowOff>49512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40639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1778</xdr:rowOff>
    </xdr:from>
    <xdr:to>
      <xdr:col>85</xdr:col>
      <xdr:colOff>127000</xdr:colOff>
      <xdr:row>39</xdr:row>
      <xdr:rowOff>16801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88328"/>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63118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16801</xdr:rowOff>
    </xdr:from>
    <xdr:to>
      <xdr:col>81</xdr:col>
      <xdr:colOff>50800</xdr:colOff>
      <xdr:row>39</xdr:row>
      <xdr:rowOff>69923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703351"/>
          <a:ext cx="8890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135672</xdr:rowOff>
    </xdr:from>
    <xdr:to>
      <xdr:col>76</xdr:col>
      <xdr:colOff>114300</xdr:colOff>
      <xdr:row>39</xdr:row>
      <xdr:rowOff>69923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50772"/>
          <a:ext cx="889000" cy="10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164246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73515</xdr:rowOff>
    </xdr:from>
    <xdr:to>
      <xdr:col>71</xdr:col>
      <xdr:colOff>177800</xdr:colOff>
      <xdr:row>38</xdr:row>
      <xdr:rowOff>135672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88615"/>
          <a:ext cx="8890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95884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122428</xdr:rowOff>
    </xdr:from>
    <xdr:to>
      <xdr:col>85</xdr:col>
      <xdr:colOff>177800</xdr:colOff>
      <xdr:row>39</xdr:row>
      <xdr:rowOff>52578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37355</xdr:rowOff>
    </xdr:from>
    <xdr:ext cx="469744"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137451</xdr:rowOff>
    </xdr:from>
    <xdr:to>
      <xdr:col>81</xdr:col>
      <xdr:colOff>101600</xdr:colOff>
      <xdr:row>39</xdr:row>
      <xdr:rowOff>67601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58728</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46428" y="67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19123</xdr:rowOff>
    </xdr:from>
    <xdr:to>
      <xdr:col>76</xdr:col>
      <xdr:colOff>165100</xdr:colOff>
      <xdr:row>39</xdr:row>
      <xdr:rowOff>120723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7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111850</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79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84872</xdr:rowOff>
    </xdr:from>
    <xdr:to>
      <xdr:col>72</xdr:col>
      <xdr:colOff>38100</xdr:colOff>
      <xdr:row>39</xdr:row>
      <xdr:rowOff>15022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9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22715</xdr:rowOff>
    </xdr:from>
    <xdr:to>
      <xdr:col>67</xdr:col>
      <xdr:colOff>101600</xdr:colOff>
      <xdr:row>38</xdr:row>
      <xdr:rowOff>124315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115442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116078</xdr:rowOff>
    </xdr:from>
    <xdr:to>
      <xdr:col>85</xdr:col>
      <xdr:colOff>127000</xdr:colOff>
      <xdr:row>56</xdr:row>
      <xdr:rowOff>7112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545828"/>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116078</xdr:rowOff>
    </xdr:from>
    <xdr:to>
      <xdr:col>81</xdr:col>
      <xdr:colOff>50800</xdr:colOff>
      <xdr:row>56</xdr:row>
      <xdr:rowOff>35344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45828"/>
          <a:ext cx="889000" cy="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35344</xdr:rowOff>
    </xdr:from>
    <xdr:to>
      <xdr:col>76</xdr:col>
      <xdr:colOff>114300</xdr:colOff>
      <xdr:row>56</xdr:row>
      <xdr:rowOff>138443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63654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138443</xdr:rowOff>
    </xdr:from>
    <xdr:to>
      <xdr:col>71</xdr:col>
      <xdr:colOff>177800</xdr:colOff>
      <xdr:row>57</xdr:row>
      <xdr:rowOff>42697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39643"/>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127762</xdr:rowOff>
    </xdr:from>
    <xdr:to>
      <xdr:col>85</xdr:col>
      <xdr:colOff>177800</xdr:colOff>
      <xdr:row>56</xdr:row>
      <xdr:rowOff>57912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5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106189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65278</xdr:rowOff>
    </xdr:from>
    <xdr:to>
      <xdr:col>81</xdr:col>
      <xdr:colOff>101600</xdr:colOff>
      <xdr:row>55</xdr:row>
      <xdr:rowOff>166878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155994</xdr:rowOff>
    </xdr:from>
    <xdr:to>
      <xdr:col>76</xdr:col>
      <xdr:colOff>165100</xdr:colOff>
      <xdr:row>56</xdr:row>
      <xdr:rowOff>86144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5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102671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36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87643</xdr:rowOff>
    </xdr:from>
    <xdr:to>
      <xdr:col>72</xdr:col>
      <xdr:colOff>38100</xdr:colOff>
      <xdr:row>57</xdr:row>
      <xdr:rowOff>17793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8920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7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163347</xdr:rowOff>
    </xdr:from>
    <xdr:to>
      <xdr:col>67</xdr:col>
      <xdr:colOff>101600</xdr:colOff>
      <xdr:row>57</xdr:row>
      <xdr:rowOff>93497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84624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67201</xdr:rowOff>
    </xdr:from>
    <xdr:to>
      <xdr:col>85</xdr:col>
      <xdr:colOff>127000</xdr:colOff>
      <xdr:row>79</xdr:row>
      <xdr:rowOff>68835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61175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68835</xdr:rowOff>
    </xdr:from>
    <xdr:to>
      <xdr:col>81</xdr:col>
      <xdr:colOff>50800</xdr:colOff>
      <xdr:row>79</xdr:row>
      <xdr:rowOff>73406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6133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106390</xdr:rowOff>
    </xdr:from>
    <xdr:to>
      <xdr:col>76</xdr:col>
      <xdr:colOff>114300</xdr:colOff>
      <xdr:row>79</xdr:row>
      <xdr:rowOff>73406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08040"/>
          <a:ext cx="889000" cy="30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133822</xdr:rowOff>
    </xdr:from>
    <xdr:to>
      <xdr:col>71</xdr:col>
      <xdr:colOff>177800</xdr:colOff>
      <xdr:row>77</xdr:row>
      <xdr:rowOff>106390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2992572"/>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102596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4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84636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4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16401</xdr:rowOff>
    </xdr:from>
    <xdr:to>
      <xdr:col>85</xdr:col>
      <xdr:colOff>177800</xdr:colOff>
      <xdr:row>79</xdr:row>
      <xdr:rowOff>118001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102778</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75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18035</xdr:rowOff>
    </xdr:from>
    <xdr:to>
      <xdr:col>81</xdr:col>
      <xdr:colOff>101600</xdr:colOff>
      <xdr:row>79</xdr:row>
      <xdr:rowOff>119635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110762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55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22606</xdr:rowOff>
    </xdr:from>
    <xdr:to>
      <xdr:col>76</xdr:col>
      <xdr:colOff>165100</xdr:colOff>
      <xdr:row>79</xdr:row>
      <xdr:rowOff>124206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115333</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59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55590</xdr:rowOff>
    </xdr:from>
    <xdr:to>
      <xdr:col>72</xdr:col>
      <xdr:colOff>38100</xdr:colOff>
      <xdr:row>77</xdr:row>
      <xdr:rowOff>157190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2267</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0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83022</xdr:rowOff>
    </xdr:from>
    <xdr:to>
      <xdr:col>67</xdr:col>
      <xdr:colOff>101600</xdr:colOff>
      <xdr:row>76</xdr:row>
      <xdr:rowOff>13171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29417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29699</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27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4324</xdr:rowOff>
    </xdr:from>
    <xdr:to>
      <xdr:col>85</xdr:col>
      <xdr:colOff>127000</xdr:colOff>
      <xdr:row>99</xdr:row>
      <xdr:rowOff>5694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977874"/>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4071</xdr:rowOff>
    </xdr:from>
    <xdr:to>
      <xdr:col>81</xdr:col>
      <xdr:colOff>50800</xdr:colOff>
      <xdr:row>99</xdr:row>
      <xdr:rowOff>4324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977621"/>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4071</xdr:rowOff>
    </xdr:from>
    <xdr:to>
      <xdr:col>76</xdr:col>
      <xdr:colOff>114300</xdr:colOff>
      <xdr:row>99</xdr:row>
      <xdr:rowOff>12004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97762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12004</xdr:rowOff>
    </xdr:from>
    <xdr:to>
      <xdr:col>71</xdr:col>
      <xdr:colOff>177800</xdr:colOff>
      <xdr:row>99</xdr:row>
      <xdr:rowOff>16233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9855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126344</xdr:rowOff>
    </xdr:from>
    <xdr:to>
      <xdr:col>85</xdr:col>
      <xdr:colOff>177800</xdr:colOff>
      <xdr:row>99</xdr:row>
      <xdr:rowOff>56494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9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41271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8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124974</xdr:rowOff>
    </xdr:from>
    <xdr:to>
      <xdr:col>81</xdr:col>
      <xdr:colOff>101600</xdr:colOff>
      <xdr:row>99</xdr:row>
      <xdr:rowOff>55124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9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46251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70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124721</xdr:rowOff>
    </xdr:from>
    <xdr:to>
      <xdr:col>76</xdr:col>
      <xdr:colOff>165100</xdr:colOff>
      <xdr:row>99</xdr:row>
      <xdr:rowOff>54871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45998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70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132654</xdr:rowOff>
    </xdr:from>
    <xdr:to>
      <xdr:col>72</xdr:col>
      <xdr:colOff>38100</xdr:colOff>
      <xdr:row>99</xdr:row>
      <xdr:rowOff>62804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9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53931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70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136883</xdr:rowOff>
    </xdr:from>
    <xdr:to>
      <xdr:col>67</xdr:col>
      <xdr:colOff>101600</xdr:colOff>
      <xdr:row>99</xdr:row>
      <xdr:rowOff>67033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93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58160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703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衛生費については、新型コロナウイルスワクチン接種やごみ処理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施設の整備に係る経費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の増により、増加している。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公債費については、後年度への財政負担を考慮し、市債発行に抑制に努めてきたことが類似団体平均値よりも低くなっている。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民生費については、類似団体内平均値より高くなっているが、私立保育所の建設補助等や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地域密着型介護施設整備補助事業費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費目が全般的に類似団体内平均値よりも低くなっていることについては、予算編成においてメリハリある「ビルド＆スクラップ」に取り組んでおり、経費の効率化が図られていることなど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実質収支については、近年は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億円程度の黒字を維持している。また、平成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年度及び令和元年度については大阪北部地震への対応、令和２年度以降については新型コロナウイルス感染症への対策のため、財政調整基金を取り崩している。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なお、法律や条例に基づき決算剰余金を着実に財政調整基金に積み立て、不測の事態に備え基金残高の充実に努めている。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昨年度に引き続き、全会計において黒字となったため、連結実質赤字は生じていない。今後も全ての会計において健全性を保てるよう努めていく。</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5" zeroHeight="1" x14ac:dyDescent="0.25"/>
  <cols>
    <col min="1" max="11" width="2.1328125" style="180" customWidth="1"/>
    <col min="12" max="12" width="2.19921875" style="180" customWidth="1"/>
    <col min="13" max="17" width="2.46484375" style="180" customWidth="1"/>
    <col min="18" max="119" width="2.1328125" style="180" customWidth="1"/>
    <col min="120" max="16384" width="0" style="180" hidden="1"/>
  </cols>
  <sheetData>
    <row r="1" spans="1:119" ht="33" customHeight="1" x14ac:dyDescent="0.2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3.25" thickBot="1" x14ac:dyDescent="0.3">
      <c r="B2" s="182" t="s">
        <v>83</v>
      </c>
      <c r="C2" s="182"/>
      <c r="D2" s="183"/>
    </row>
    <row r="3" spans="1:119" ht="18.75" customHeight="1" thickBot="1" x14ac:dyDescent="0.3">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115482657</v>
      </c>
      <c r="BO4" s="449"/>
      <c r="BP4" s="449"/>
      <c r="BQ4" s="449"/>
      <c r="BR4" s="449"/>
      <c r="BS4" s="449"/>
      <c r="BT4" s="449"/>
      <c r="BU4" s="450"/>
      <c r="BV4" s="448">
        <v>112299867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1.8</v>
      </c>
      <c r="CU4" s="589"/>
      <c r="CV4" s="589"/>
      <c r="CW4" s="589"/>
      <c r="CX4" s="589"/>
      <c r="CY4" s="589"/>
      <c r="CZ4" s="589"/>
      <c r="DA4" s="590"/>
      <c r="DB4" s="588">
        <v>1.7</v>
      </c>
      <c r="DC4" s="589"/>
      <c r="DD4" s="589"/>
      <c r="DE4" s="589"/>
      <c r="DF4" s="589"/>
      <c r="DG4" s="589"/>
      <c r="DH4" s="589"/>
      <c r="DI4" s="590"/>
    </row>
    <row r="5" spans="1:119" ht="18.75" customHeight="1" x14ac:dyDescent="0.2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112668857</v>
      </c>
      <c r="BO5" s="420"/>
      <c r="BP5" s="420"/>
      <c r="BQ5" s="420"/>
      <c r="BR5" s="420"/>
      <c r="BS5" s="420"/>
      <c r="BT5" s="420"/>
      <c r="BU5" s="421"/>
      <c r="BV5" s="419">
        <v>110093054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91.1</v>
      </c>
      <c r="CU5" s="417"/>
      <c r="CV5" s="417"/>
      <c r="CW5" s="417"/>
      <c r="CX5" s="417"/>
      <c r="CY5" s="417"/>
      <c r="CZ5" s="417"/>
      <c r="DA5" s="418"/>
      <c r="DB5" s="416">
        <v>88.6</v>
      </c>
      <c r="DC5" s="417"/>
      <c r="DD5" s="417"/>
      <c r="DE5" s="417"/>
      <c r="DF5" s="417"/>
      <c r="DG5" s="417"/>
      <c r="DH5" s="417"/>
      <c r="DI5" s="418"/>
    </row>
    <row r="6" spans="1:119" ht="18.75" customHeight="1" x14ac:dyDescent="0.2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2813800</v>
      </c>
      <c r="BO6" s="420"/>
      <c r="BP6" s="420"/>
      <c r="BQ6" s="420"/>
      <c r="BR6" s="420"/>
      <c r="BS6" s="420"/>
      <c r="BT6" s="420"/>
      <c r="BU6" s="421"/>
      <c r="BV6" s="419">
        <v>2206813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91.1</v>
      </c>
      <c r="CU6" s="563"/>
      <c r="CV6" s="563"/>
      <c r="CW6" s="563"/>
      <c r="CX6" s="563"/>
      <c r="CY6" s="563"/>
      <c r="CZ6" s="563"/>
      <c r="DA6" s="564"/>
      <c r="DB6" s="562">
        <v>90.6</v>
      </c>
      <c r="DC6" s="563"/>
      <c r="DD6" s="563"/>
      <c r="DE6" s="563"/>
      <c r="DF6" s="563"/>
      <c r="DG6" s="563"/>
      <c r="DH6" s="563"/>
      <c r="DI6" s="564"/>
    </row>
    <row r="7" spans="1:119" ht="18.75" customHeight="1" x14ac:dyDescent="0.2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1830040</v>
      </c>
      <c r="BO7" s="420"/>
      <c r="BP7" s="420"/>
      <c r="BQ7" s="420"/>
      <c r="BR7" s="420"/>
      <c r="BS7" s="420"/>
      <c r="BT7" s="420"/>
      <c r="BU7" s="421"/>
      <c r="BV7" s="419">
        <v>1261069</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55546621</v>
      </c>
      <c r="CU7" s="420"/>
      <c r="CV7" s="420"/>
      <c r="CW7" s="420"/>
      <c r="CX7" s="420"/>
      <c r="CY7" s="420"/>
      <c r="CZ7" s="420"/>
      <c r="DA7" s="421"/>
      <c r="DB7" s="419">
        <v>55794897</v>
      </c>
      <c r="DC7" s="420"/>
      <c r="DD7" s="420"/>
      <c r="DE7" s="420"/>
      <c r="DF7" s="420"/>
      <c r="DG7" s="420"/>
      <c r="DH7" s="420"/>
      <c r="DI7" s="421"/>
    </row>
    <row r="8" spans="1:119" ht="18.75" customHeight="1" thickBot="1" x14ac:dyDescent="0.3">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983760</v>
      </c>
      <c r="BO8" s="420"/>
      <c r="BP8" s="420"/>
      <c r="BQ8" s="420"/>
      <c r="BR8" s="420"/>
      <c r="BS8" s="420"/>
      <c r="BT8" s="420"/>
      <c r="BU8" s="421"/>
      <c r="BV8" s="419">
        <v>945744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0.97</v>
      </c>
      <c r="CU8" s="523"/>
      <c r="CV8" s="523"/>
      <c r="CW8" s="523"/>
      <c r="CX8" s="523"/>
      <c r="CY8" s="523"/>
      <c r="CZ8" s="523"/>
      <c r="DA8" s="524"/>
      <c r="DB8" s="522">
        <v>0.96</v>
      </c>
      <c r="DC8" s="523"/>
      <c r="DD8" s="523"/>
      <c r="DE8" s="523"/>
      <c r="DF8" s="523"/>
      <c r="DG8" s="523"/>
      <c r="DH8" s="523"/>
      <c r="DI8" s="524"/>
    </row>
    <row r="9" spans="1:119" ht="18.75" customHeight="1" thickBot="1" x14ac:dyDescent="0.3">
      <c r="A9" s="181"/>
      <c r="B9" s="551" t="s">
        <v>114</v>
      </c>
      <c r="C9" s="552"/>
      <c r="D9" s="552"/>
      <c r="E9" s="552"/>
      <c r="F9" s="552"/>
      <c r="G9" s="552"/>
      <c r="H9" s="552"/>
      <c r="I9" s="552"/>
      <c r="J9" s="552"/>
      <c r="K9" s="470"/>
      <c r="L9" s="553" t="s">
        <v>115</v>
      </c>
      <c r="M9" s="554"/>
      <c r="N9" s="554"/>
      <c r="O9" s="554"/>
      <c r="P9" s="554"/>
      <c r="Q9" s="555"/>
      <c r="R9" s="556">
        <v>287730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38016</v>
      </c>
      <c r="BO9" s="420"/>
      <c r="BP9" s="420"/>
      <c r="BQ9" s="420"/>
      <c r="BR9" s="420"/>
      <c r="BS9" s="420"/>
      <c r="BT9" s="420"/>
      <c r="BU9" s="421"/>
      <c r="BV9" s="419">
        <v>-168375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7.9</v>
      </c>
      <c r="CU9" s="417"/>
      <c r="CV9" s="417"/>
      <c r="CW9" s="417"/>
      <c r="CX9" s="417"/>
      <c r="CY9" s="417"/>
      <c r="CZ9" s="417"/>
      <c r="DA9" s="418"/>
      <c r="DB9" s="416">
        <v>7.9</v>
      </c>
      <c r="DC9" s="417"/>
      <c r="DD9" s="417"/>
      <c r="DE9" s="417"/>
      <c r="DF9" s="417"/>
      <c r="DG9" s="417"/>
      <c r="DH9" s="417"/>
      <c r="DI9" s="418"/>
    </row>
    <row r="10" spans="1:119" ht="18.75" customHeight="1" thickBot="1" x14ac:dyDescent="0.3">
      <c r="A10" s="181"/>
      <c r="B10" s="551"/>
      <c r="C10" s="552"/>
      <c r="D10" s="552"/>
      <c r="E10" s="552"/>
      <c r="F10" s="552"/>
      <c r="G10" s="552"/>
      <c r="H10" s="552"/>
      <c r="I10" s="552"/>
      <c r="J10" s="552"/>
      <c r="K10" s="470"/>
      <c r="L10" s="375" t="s">
        <v>120</v>
      </c>
      <c r="M10" s="376"/>
      <c r="N10" s="376"/>
      <c r="O10" s="376"/>
      <c r="P10" s="376"/>
      <c r="Q10" s="377"/>
      <c r="R10" s="372">
        <v>280033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530</v>
      </c>
      <c r="BO10" s="420"/>
      <c r="BP10" s="420"/>
      <c r="BQ10" s="420"/>
      <c r="BR10" s="420"/>
      <c r="BS10" s="420"/>
      <c r="BT10" s="420"/>
      <c r="BU10" s="421"/>
      <c r="BV10" s="419">
        <v>600560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3">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5">
      <c r="A12" s="181"/>
      <c r="B12" s="525" t="s">
        <v>132</v>
      </c>
      <c r="C12" s="526"/>
      <c r="D12" s="526"/>
      <c r="E12" s="526"/>
      <c r="F12" s="526"/>
      <c r="G12" s="526"/>
      <c r="H12" s="526"/>
      <c r="I12" s="526"/>
      <c r="J12" s="526"/>
      <c r="K12" s="527"/>
      <c r="L12" s="534" t="s">
        <v>133</v>
      </c>
      <c r="M12" s="535"/>
      <c r="N12" s="535"/>
      <c r="O12" s="535"/>
      <c r="P12" s="535"/>
      <c r="Q12" s="536"/>
      <c r="R12" s="537">
        <v>284921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300000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25">
      <c r="A13" s="181"/>
      <c r="B13" s="528"/>
      <c r="C13" s="529"/>
      <c r="D13" s="529"/>
      <c r="E13" s="529"/>
      <c r="F13" s="529"/>
      <c r="G13" s="529"/>
      <c r="H13" s="529"/>
      <c r="I13" s="529"/>
      <c r="J13" s="529"/>
      <c r="K13" s="530"/>
      <c r="L13" s="190"/>
      <c r="M13" s="503" t="s">
        <v>141</v>
      </c>
      <c r="N13" s="504"/>
      <c r="O13" s="504"/>
      <c r="P13" s="504"/>
      <c r="Q13" s="505"/>
      <c r="R13" s="506">
        <v>280782</v>
      </c>
      <c r="S13" s="507"/>
      <c r="T13" s="507"/>
      <c r="U13" s="507"/>
      <c r="V13" s="508"/>
      <c r="W13" s="509" t="s">
        <v>142</v>
      </c>
      <c r="X13" s="405"/>
      <c r="Y13" s="405"/>
      <c r="Z13" s="405"/>
      <c r="AA13" s="405"/>
      <c r="AB13" s="406"/>
      <c r="AC13" s="372">
        <v>685</v>
      </c>
      <c r="AD13" s="373"/>
      <c r="AE13" s="373"/>
      <c r="AF13" s="373"/>
      <c r="AG13" s="374"/>
      <c r="AH13" s="372">
        <v>736</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-161454</v>
      </c>
      <c r="BO13" s="420"/>
      <c r="BP13" s="420"/>
      <c r="BQ13" s="420"/>
      <c r="BR13" s="420"/>
      <c r="BS13" s="420"/>
      <c r="BT13" s="420"/>
      <c r="BU13" s="421"/>
      <c r="BV13" s="419">
        <v>132185</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-1.1000000000000001</v>
      </c>
      <c r="CU13" s="417"/>
      <c r="CV13" s="417"/>
      <c r="CW13" s="417"/>
      <c r="CX13" s="417"/>
      <c r="CY13" s="417"/>
      <c r="CZ13" s="417"/>
      <c r="DA13" s="418"/>
      <c r="DB13" s="416">
        <v>-1.7</v>
      </c>
      <c r="DC13" s="417"/>
      <c r="DD13" s="417"/>
      <c r="DE13" s="417"/>
      <c r="DF13" s="417"/>
      <c r="DG13" s="417"/>
      <c r="DH13" s="417"/>
      <c r="DI13" s="418"/>
    </row>
    <row r="14" spans="1:119" ht="18.75" customHeight="1" thickBot="1" x14ac:dyDescent="0.3">
      <c r="A14" s="181"/>
      <c r="B14" s="528"/>
      <c r="C14" s="529"/>
      <c r="D14" s="529"/>
      <c r="E14" s="529"/>
      <c r="F14" s="529"/>
      <c r="G14" s="529"/>
      <c r="H14" s="529"/>
      <c r="I14" s="529"/>
      <c r="J14" s="529"/>
      <c r="K14" s="530"/>
      <c r="L14" s="493" t="s">
        <v>147</v>
      </c>
      <c r="M14" s="546"/>
      <c r="N14" s="546"/>
      <c r="O14" s="546"/>
      <c r="P14" s="546"/>
      <c r="Q14" s="547"/>
      <c r="R14" s="506">
        <v>283504</v>
      </c>
      <c r="S14" s="507"/>
      <c r="T14" s="507"/>
      <c r="U14" s="507"/>
      <c r="V14" s="508"/>
      <c r="W14" s="510"/>
      <c r="X14" s="408"/>
      <c r="Y14" s="408"/>
      <c r="Z14" s="408"/>
      <c r="AA14" s="408"/>
      <c r="AB14" s="409"/>
      <c r="AC14" s="499">
        <v>0.6</v>
      </c>
      <c r="AD14" s="500"/>
      <c r="AE14" s="500"/>
      <c r="AF14" s="500"/>
      <c r="AG14" s="501"/>
      <c r="AH14" s="499">
        <v>0.6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149</v>
      </c>
      <c r="CU14" s="517"/>
      <c r="CV14" s="517"/>
      <c r="CW14" s="517"/>
      <c r="CX14" s="517"/>
      <c r="CY14" s="517"/>
      <c r="CZ14" s="517"/>
      <c r="DA14" s="518"/>
      <c r="DB14" s="516" t="s">
        <v>131</v>
      </c>
      <c r="DC14" s="517"/>
      <c r="DD14" s="517"/>
      <c r="DE14" s="517"/>
      <c r="DF14" s="517"/>
      <c r="DG14" s="517"/>
      <c r="DH14" s="517"/>
      <c r="DI14" s="518"/>
    </row>
    <row r="15" spans="1:119" ht="18.75" customHeight="1" x14ac:dyDescent="0.25">
      <c r="A15" s="181"/>
      <c r="B15" s="528"/>
      <c r="C15" s="529"/>
      <c r="D15" s="529"/>
      <c r="E15" s="529"/>
      <c r="F15" s="529"/>
      <c r="G15" s="529"/>
      <c r="H15" s="529"/>
      <c r="I15" s="529"/>
      <c r="J15" s="529"/>
      <c r="K15" s="530"/>
      <c r="L15" s="190"/>
      <c r="M15" s="503" t="s">
        <v>150</v>
      </c>
      <c r="N15" s="504"/>
      <c r="O15" s="504"/>
      <c r="P15" s="504"/>
      <c r="Q15" s="505"/>
      <c r="R15" s="506">
        <v>280040</v>
      </c>
      <c r="S15" s="507"/>
      <c r="T15" s="507"/>
      <c r="U15" s="507"/>
      <c r="V15" s="508"/>
      <c r="W15" s="509" t="s">
        <v>151</v>
      </c>
      <c r="X15" s="405"/>
      <c r="Y15" s="405"/>
      <c r="Z15" s="405"/>
      <c r="AA15" s="405"/>
      <c r="AB15" s="406"/>
      <c r="AC15" s="372">
        <v>24627</v>
      </c>
      <c r="AD15" s="373"/>
      <c r="AE15" s="373"/>
      <c r="AF15" s="373"/>
      <c r="AG15" s="374"/>
      <c r="AH15" s="372">
        <v>27454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42148965</v>
      </c>
      <c r="BO15" s="449"/>
      <c r="BP15" s="449"/>
      <c r="BQ15" s="449"/>
      <c r="BR15" s="449"/>
      <c r="BS15" s="449"/>
      <c r="BT15" s="449"/>
      <c r="BU15" s="450"/>
      <c r="BV15" s="448">
        <v>39381505</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20.5</v>
      </c>
      <c r="AD16" s="500"/>
      <c r="AE16" s="500"/>
      <c r="AF16" s="500"/>
      <c r="AG16" s="501"/>
      <c r="AH16" s="499">
        <v>22.8</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43158871</v>
      </c>
      <c r="BO16" s="420"/>
      <c r="BP16" s="420"/>
      <c r="BQ16" s="420"/>
      <c r="BR16" s="420"/>
      <c r="BS16" s="420"/>
      <c r="BT16" s="420"/>
      <c r="BU16" s="421"/>
      <c r="BV16" s="419">
        <v>41719343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3">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94901</v>
      </c>
      <c r="AD17" s="373"/>
      <c r="AE17" s="373"/>
      <c r="AF17" s="373"/>
      <c r="AG17" s="374"/>
      <c r="AH17" s="372">
        <v>91996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54214268</v>
      </c>
      <c r="BO17" s="420"/>
      <c r="BP17" s="420"/>
      <c r="BQ17" s="420"/>
      <c r="BR17" s="420"/>
      <c r="BS17" s="420"/>
      <c r="BT17" s="420"/>
      <c r="BU17" s="421"/>
      <c r="BV17" s="419">
        <v>50473562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3">
      <c r="A18" s="181"/>
      <c r="B18" s="469" t="s">
        <v>161</v>
      </c>
      <c r="C18" s="470"/>
      <c r="D18" s="470"/>
      <c r="E18" s="471"/>
      <c r="F18" s="471"/>
      <c r="G18" s="471"/>
      <c r="H18" s="471"/>
      <c r="I18" s="471"/>
      <c r="J18" s="471"/>
      <c r="K18" s="471"/>
      <c r="L18" s="472">
        <v>76.489999999999995</v>
      </c>
      <c r="M18" s="472"/>
      <c r="N18" s="472"/>
      <c r="O18" s="472"/>
      <c r="P18" s="472"/>
      <c r="Q18" s="472"/>
      <c r="R18" s="473"/>
      <c r="S18" s="473"/>
      <c r="T18" s="473"/>
      <c r="U18" s="473"/>
      <c r="V18" s="474"/>
      <c r="W18" s="490"/>
      <c r="X18" s="491"/>
      <c r="Y18" s="491"/>
      <c r="Z18" s="491"/>
      <c r="AA18" s="491"/>
      <c r="AB18" s="515"/>
      <c r="AC18" s="389">
        <v>78.900000000000006</v>
      </c>
      <c r="AD18" s="390"/>
      <c r="AE18" s="390"/>
      <c r="AF18" s="390"/>
      <c r="AG18" s="475"/>
      <c r="AH18" s="389">
        <v>76.5</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52427738</v>
      </c>
      <c r="BO18" s="420"/>
      <c r="BP18" s="420"/>
      <c r="BQ18" s="420"/>
      <c r="BR18" s="420"/>
      <c r="BS18" s="420"/>
      <c r="BT18" s="420"/>
      <c r="BU18" s="421"/>
      <c r="BV18" s="419">
        <v>51592578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3">
      <c r="A19" s="181"/>
      <c r="B19" s="469" t="s">
        <v>163</v>
      </c>
      <c r="C19" s="470"/>
      <c r="D19" s="470"/>
      <c r="E19" s="471"/>
      <c r="F19" s="471"/>
      <c r="G19" s="471"/>
      <c r="H19" s="471"/>
      <c r="I19" s="471"/>
      <c r="J19" s="471"/>
      <c r="K19" s="471"/>
      <c r="L19" s="479">
        <v>3762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66505539</v>
      </c>
      <c r="BO19" s="420"/>
      <c r="BP19" s="420"/>
      <c r="BQ19" s="420"/>
      <c r="BR19" s="420"/>
      <c r="BS19" s="420"/>
      <c r="BT19" s="420"/>
      <c r="BU19" s="421"/>
      <c r="BV19" s="419">
        <v>65839096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3">
      <c r="A20" s="181"/>
      <c r="B20" s="469" t="s">
        <v>165</v>
      </c>
      <c r="C20" s="470"/>
      <c r="D20" s="470"/>
      <c r="E20" s="471"/>
      <c r="F20" s="471"/>
      <c r="G20" s="471"/>
      <c r="H20" s="471"/>
      <c r="I20" s="471"/>
      <c r="J20" s="471"/>
      <c r="K20" s="471"/>
      <c r="L20" s="479">
        <v>125089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3">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49644066</v>
      </c>
      <c r="BO22" s="449"/>
      <c r="BP22" s="449"/>
      <c r="BQ22" s="449"/>
      <c r="BR22" s="449"/>
      <c r="BS22" s="449"/>
      <c r="BT22" s="449"/>
      <c r="BU22" s="450"/>
      <c r="BV22" s="448">
        <v>46778621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45956708</v>
      </c>
      <c r="BO23" s="420"/>
      <c r="BP23" s="420"/>
      <c r="BQ23" s="420"/>
      <c r="BR23" s="420"/>
      <c r="BS23" s="420"/>
      <c r="BT23" s="420"/>
      <c r="BU23" s="421"/>
      <c r="BV23" s="419">
        <v>42639617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3">
      <c r="A24" s="181"/>
      <c r="B24" s="398"/>
      <c r="C24" s="399"/>
      <c r="D24" s="400"/>
      <c r="E24" s="375" t="s">
        <v>175</v>
      </c>
      <c r="F24" s="376"/>
      <c r="G24" s="376"/>
      <c r="H24" s="376"/>
      <c r="I24" s="376"/>
      <c r="J24" s="376"/>
      <c r="K24" s="377"/>
      <c r="L24" s="372">
        <v>1</v>
      </c>
      <c r="M24" s="373"/>
      <c r="N24" s="373"/>
      <c r="O24" s="373"/>
      <c r="P24" s="374"/>
      <c r="Q24" s="372">
        <v>9830</v>
      </c>
      <c r="R24" s="373"/>
      <c r="S24" s="373"/>
      <c r="T24" s="373"/>
      <c r="U24" s="373"/>
      <c r="V24" s="374"/>
      <c r="W24" s="462"/>
      <c r="X24" s="399"/>
      <c r="Y24" s="400"/>
      <c r="Z24" s="375" t="s">
        <v>176</v>
      </c>
      <c r="AA24" s="376"/>
      <c r="AB24" s="376"/>
      <c r="AC24" s="376"/>
      <c r="AD24" s="376"/>
      <c r="AE24" s="376"/>
      <c r="AF24" s="376"/>
      <c r="AG24" s="377"/>
      <c r="AH24" s="372">
        <v>1556</v>
      </c>
      <c r="AI24" s="373"/>
      <c r="AJ24" s="373"/>
      <c r="AK24" s="373"/>
      <c r="AL24" s="374"/>
      <c r="AM24" s="372">
        <v>4752024</v>
      </c>
      <c r="AN24" s="373"/>
      <c r="AO24" s="373"/>
      <c r="AP24" s="373"/>
      <c r="AQ24" s="373"/>
      <c r="AR24" s="374"/>
      <c r="AS24" s="372">
        <v>3054</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30621814</v>
      </c>
      <c r="BO24" s="420"/>
      <c r="BP24" s="420"/>
      <c r="BQ24" s="420"/>
      <c r="BR24" s="420"/>
      <c r="BS24" s="420"/>
      <c r="BT24" s="420"/>
      <c r="BU24" s="421"/>
      <c r="BV24" s="419">
        <v>25421843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5">
      <c r="A25" s="181"/>
      <c r="B25" s="398"/>
      <c r="C25" s="399"/>
      <c r="D25" s="400"/>
      <c r="E25" s="375" t="s">
        <v>178</v>
      </c>
      <c r="F25" s="376"/>
      <c r="G25" s="376"/>
      <c r="H25" s="376"/>
      <c r="I25" s="376"/>
      <c r="J25" s="376"/>
      <c r="K25" s="377"/>
      <c r="L25" s="372">
        <v>2</v>
      </c>
      <c r="M25" s="373"/>
      <c r="N25" s="373"/>
      <c r="O25" s="373"/>
      <c r="P25" s="374"/>
      <c r="Q25" s="372">
        <v>8580</v>
      </c>
      <c r="R25" s="373"/>
      <c r="S25" s="373"/>
      <c r="T25" s="373"/>
      <c r="U25" s="373"/>
      <c r="V25" s="374"/>
      <c r="W25" s="462"/>
      <c r="X25" s="399"/>
      <c r="Y25" s="400"/>
      <c r="Z25" s="375" t="s">
        <v>179</v>
      </c>
      <c r="AA25" s="376"/>
      <c r="AB25" s="376"/>
      <c r="AC25" s="376"/>
      <c r="AD25" s="376"/>
      <c r="AE25" s="376"/>
      <c r="AF25" s="376"/>
      <c r="AG25" s="377"/>
      <c r="AH25" s="372">
        <v>271</v>
      </c>
      <c r="AI25" s="373"/>
      <c r="AJ25" s="373"/>
      <c r="AK25" s="373"/>
      <c r="AL25" s="374"/>
      <c r="AM25" s="372">
        <v>847146</v>
      </c>
      <c r="AN25" s="373"/>
      <c r="AO25" s="373"/>
      <c r="AP25" s="373"/>
      <c r="AQ25" s="373"/>
      <c r="AR25" s="374"/>
      <c r="AS25" s="372">
        <v>3126</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33561919</v>
      </c>
      <c r="BO25" s="449"/>
      <c r="BP25" s="449"/>
      <c r="BQ25" s="449"/>
      <c r="BR25" s="449"/>
      <c r="BS25" s="449"/>
      <c r="BT25" s="449"/>
      <c r="BU25" s="450"/>
      <c r="BV25" s="448">
        <v>21193633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5">
      <c r="A26" s="181"/>
      <c r="B26" s="398"/>
      <c r="C26" s="399"/>
      <c r="D26" s="400"/>
      <c r="E26" s="375" t="s">
        <v>181</v>
      </c>
      <c r="F26" s="376"/>
      <c r="G26" s="376"/>
      <c r="H26" s="376"/>
      <c r="I26" s="376"/>
      <c r="J26" s="376"/>
      <c r="K26" s="377"/>
      <c r="L26" s="372">
        <v>1</v>
      </c>
      <c r="M26" s="373"/>
      <c r="N26" s="373"/>
      <c r="O26" s="373"/>
      <c r="P26" s="374"/>
      <c r="Q26" s="372">
        <v>7850</v>
      </c>
      <c r="R26" s="373"/>
      <c r="S26" s="373"/>
      <c r="T26" s="373"/>
      <c r="U26" s="373"/>
      <c r="V26" s="374"/>
      <c r="W26" s="462"/>
      <c r="X26" s="399"/>
      <c r="Y26" s="400"/>
      <c r="Z26" s="375" t="s">
        <v>182</v>
      </c>
      <c r="AA26" s="430"/>
      <c r="AB26" s="430"/>
      <c r="AC26" s="430"/>
      <c r="AD26" s="430"/>
      <c r="AE26" s="430"/>
      <c r="AF26" s="430"/>
      <c r="AG26" s="431"/>
      <c r="AH26" s="372">
        <v>200</v>
      </c>
      <c r="AI26" s="373"/>
      <c r="AJ26" s="373"/>
      <c r="AK26" s="373"/>
      <c r="AL26" s="374"/>
      <c r="AM26" s="372">
        <v>609600</v>
      </c>
      <c r="AN26" s="373"/>
      <c r="AO26" s="373"/>
      <c r="AP26" s="373"/>
      <c r="AQ26" s="373"/>
      <c r="AR26" s="374"/>
      <c r="AS26" s="372">
        <v>3048</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v>416470</v>
      </c>
      <c r="BO26" s="420"/>
      <c r="BP26" s="420"/>
      <c r="BQ26" s="420"/>
      <c r="BR26" s="420"/>
      <c r="BS26" s="420"/>
      <c r="BT26" s="420"/>
      <c r="BU26" s="421"/>
      <c r="BV26" s="419">
        <v>318745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3">
      <c r="A27" s="181"/>
      <c r="B27" s="398"/>
      <c r="C27" s="399"/>
      <c r="D27" s="400"/>
      <c r="E27" s="375" t="s">
        <v>184</v>
      </c>
      <c r="F27" s="376"/>
      <c r="G27" s="376"/>
      <c r="H27" s="376"/>
      <c r="I27" s="376"/>
      <c r="J27" s="376"/>
      <c r="K27" s="377"/>
      <c r="L27" s="372">
        <v>1</v>
      </c>
      <c r="M27" s="373"/>
      <c r="N27" s="373"/>
      <c r="O27" s="373"/>
      <c r="P27" s="374"/>
      <c r="Q27" s="372">
        <v>7580</v>
      </c>
      <c r="R27" s="373"/>
      <c r="S27" s="373"/>
      <c r="T27" s="373"/>
      <c r="U27" s="373"/>
      <c r="V27" s="374"/>
      <c r="W27" s="462"/>
      <c r="X27" s="399"/>
      <c r="Y27" s="400"/>
      <c r="Z27" s="375" t="s">
        <v>185</v>
      </c>
      <c r="AA27" s="376"/>
      <c r="AB27" s="376"/>
      <c r="AC27" s="376"/>
      <c r="AD27" s="376"/>
      <c r="AE27" s="376"/>
      <c r="AF27" s="376"/>
      <c r="AG27" s="377"/>
      <c r="AH27" s="372">
        <v>86</v>
      </c>
      <c r="AI27" s="373"/>
      <c r="AJ27" s="373"/>
      <c r="AK27" s="373"/>
      <c r="AL27" s="374"/>
      <c r="AM27" s="372">
        <v>258190</v>
      </c>
      <c r="AN27" s="373"/>
      <c r="AO27" s="373"/>
      <c r="AP27" s="373"/>
      <c r="AQ27" s="373"/>
      <c r="AR27" s="374"/>
      <c r="AS27" s="372">
        <v>3002</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708671</v>
      </c>
      <c r="BO27" s="454"/>
      <c r="BP27" s="454"/>
      <c r="BQ27" s="454"/>
      <c r="BR27" s="454"/>
      <c r="BS27" s="454"/>
      <c r="BT27" s="454"/>
      <c r="BU27" s="455"/>
      <c r="BV27" s="453">
        <v>708671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5">
      <c r="A28" s="181"/>
      <c r="B28" s="398"/>
      <c r="C28" s="399"/>
      <c r="D28" s="400"/>
      <c r="E28" s="375" t="s">
        <v>187</v>
      </c>
      <c r="F28" s="376"/>
      <c r="G28" s="376"/>
      <c r="H28" s="376"/>
      <c r="I28" s="376"/>
      <c r="J28" s="376"/>
      <c r="K28" s="377"/>
      <c r="L28" s="372">
        <v>1</v>
      </c>
      <c r="M28" s="373"/>
      <c r="N28" s="373"/>
      <c r="O28" s="373"/>
      <c r="P28" s="374"/>
      <c r="Q28" s="372">
        <v>7080</v>
      </c>
      <c r="R28" s="373"/>
      <c r="S28" s="373"/>
      <c r="T28" s="373"/>
      <c r="U28" s="373"/>
      <c r="V28" s="374"/>
      <c r="W28" s="462"/>
      <c r="X28" s="399"/>
      <c r="Y28" s="400"/>
      <c r="Z28" s="375" t="s">
        <v>188</v>
      </c>
      <c r="AA28" s="376"/>
      <c r="AB28" s="376"/>
      <c r="AC28" s="376"/>
      <c r="AD28" s="376"/>
      <c r="AE28" s="376"/>
      <c r="AF28" s="376"/>
      <c r="AG28" s="377"/>
      <c r="AH28" s="372">
        <v>3</v>
      </c>
      <c r="AI28" s="373"/>
      <c r="AJ28" s="373"/>
      <c r="AK28" s="373"/>
      <c r="AL28" s="374"/>
      <c r="AM28" s="372">
        <v>8322</v>
      </c>
      <c r="AN28" s="373"/>
      <c r="AO28" s="373"/>
      <c r="AP28" s="373"/>
      <c r="AQ28" s="373"/>
      <c r="AR28" s="374"/>
      <c r="AS28" s="372">
        <v>2774</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7942950</v>
      </c>
      <c r="BO28" s="449"/>
      <c r="BP28" s="449"/>
      <c r="BQ28" s="449"/>
      <c r="BR28" s="449"/>
      <c r="BS28" s="449"/>
      <c r="BT28" s="449"/>
      <c r="BU28" s="450"/>
      <c r="BV28" s="448">
        <v>7669420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5">
      <c r="A29" s="181"/>
      <c r="B29" s="398"/>
      <c r="C29" s="399"/>
      <c r="D29" s="400"/>
      <c r="E29" s="375" t="s">
        <v>190</v>
      </c>
      <c r="F29" s="376"/>
      <c r="G29" s="376"/>
      <c r="H29" s="376"/>
      <c r="I29" s="376"/>
      <c r="J29" s="376"/>
      <c r="K29" s="377"/>
      <c r="L29" s="372">
        <v>26</v>
      </c>
      <c r="M29" s="373"/>
      <c r="N29" s="373"/>
      <c r="O29" s="373"/>
      <c r="P29" s="374"/>
      <c r="Q29" s="372">
        <v>6640</v>
      </c>
      <c r="R29" s="373"/>
      <c r="S29" s="373"/>
      <c r="T29" s="373"/>
      <c r="U29" s="373"/>
      <c r="V29" s="374"/>
      <c r="W29" s="463"/>
      <c r="X29" s="464"/>
      <c r="Y29" s="465"/>
      <c r="Z29" s="375" t="s">
        <v>191</v>
      </c>
      <c r="AA29" s="376"/>
      <c r="AB29" s="376"/>
      <c r="AC29" s="376"/>
      <c r="AD29" s="376"/>
      <c r="AE29" s="376"/>
      <c r="AF29" s="376"/>
      <c r="AG29" s="377"/>
      <c r="AH29" s="372">
        <v>1645</v>
      </c>
      <c r="AI29" s="373"/>
      <c r="AJ29" s="373"/>
      <c r="AK29" s="373"/>
      <c r="AL29" s="374"/>
      <c r="AM29" s="372">
        <v>5018536</v>
      </c>
      <c r="AN29" s="373"/>
      <c r="AO29" s="373"/>
      <c r="AP29" s="373"/>
      <c r="AQ29" s="373"/>
      <c r="AR29" s="374"/>
      <c r="AS29" s="372">
        <v>3051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149</v>
      </c>
      <c r="BO29" s="420"/>
      <c r="BP29" s="420"/>
      <c r="BQ29" s="420"/>
      <c r="BR29" s="420"/>
      <c r="BS29" s="420"/>
      <c r="BT29" s="420"/>
      <c r="BU29" s="421"/>
      <c r="BV29" s="419" t="s">
        <v>149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3">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100</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15508448</v>
      </c>
      <c r="BO30" s="454"/>
      <c r="BP30" s="454"/>
      <c r="BQ30" s="454"/>
      <c r="BR30" s="454"/>
      <c r="BS30" s="454"/>
      <c r="BT30" s="454"/>
      <c r="BU30" s="455"/>
      <c r="BV30" s="453">
        <v>16368505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5">
      <c r="A31" s="181"/>
      <c r="B31" s="203"/>
      <c r="DI31" s="204"/>
    </row>
    <row r="32" spans="1:113" ht="13.5" customHeight="1" x14ac:dyDescent="0.2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大阪府都市競艇企業団(モーターボート競走事業会計)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茨木市土地開発公社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下水道等事業会計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淀川右岸水防事務組合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茨木市保健医療センター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大阪府後期高齢者医療広域連合(一般会計)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茨木市文化振興財団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大阪府後期高齢者医療広域連合(後期高齢者医療特別会計)</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茨木市観光協会</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大阪広域水道企業団(水道事業会計)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大阪広域水道企業団(工業用水道事業会計)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3">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5"/>
    <row r="46" spans="1:113" x14ac:dyDescent="0.2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5"/>
    <row r="55" spans="5:113" x14ac:dyDescent="0.25"/>
    <row r="56" spans="5:113" x14ac:dyDescent="0.25"/>
  </sheetData>
  <sheetProtection algorithmName="SHA-512" hashValue="s7MxT++F+MddY7EABKadawShRaXa/rSGxd33z0fctvhRgi+Exiv5yx8H5f7hNe+BviEPH1O5hdnbmy5hRwK8Pw==" saltValue="rgr9MRMDVRe+Ncp2P4DW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5"/>
  <cols>
    <col min="1" max="1" width="6.53125" style="23" customWidth="1"/>
    <col min="2" max="2" width="11" style="23" customWidth="1"/>
    <col min="3" max="3" width="17" style="23" customWidth="1"/>
    <col min="4" max="5" width="16.531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5">
      <c r="A34" s="22"/>
      <c r="B34" s="31"/>
      <c r="C34" s="1153" t="s">
        <v>565</v>
      </c>
      <c r="D34" s="1153"/>
      <c r="E34" s="1154"/>
      <c r="F34" s="32">
        <v>7.85</v>
      </c>
      <c r="G34" s="33">
        <v>6.68</v>
      </c>
      <c r="H34" s="33">
        <v>5.99</v>
      </c>
      <c r="I34" s="33">
        <v>6.4</v>
      </c>
      <c r="J34" s="34">
        <v>6.91</v>
      </c>
      <c r="K34" s="22"/>
      <c r="L34" s="22"/>
      <c r="M34" s="22"/>
      <c r="N34" s="22"/>
      <c r="O34" s="22"/>
      <c r="P34" s="22"/>
    </row>
    <row r="35" spans="1:16" ht="39" customHeight="1" x14ac:dyDescent="0.25">
      <c r="A35" s="22"/>
      <c r="B35" s="35"/>
      <c r="C35" s="1147" t="s">
        <v>566</v>
      </c>
      <c r="D35" s="1148"/>
      <c r="E35" s="1149"/>
      <c r="F35" s="36">
        <v>1.3</v>
      </c>
      <c r="G35" s="37">
        <v>1.4</v>
      </c>
      <c r="H35" s="37">
        <v>1.63</v>
      </c>
      <c r="I35" s="37">
        <v>2.2200000000000002</v>
      </c>
      <c r="J35" s="38">
        <v>3.37</v>
      </c>
      <c r="K35" s="22"/>
      <c r="L35" s="22"/>
      <c r="M35" s="22"/>
      <c r="N35" s="22"/>
      <c r="O35" s="22"/>
      <c r="P35" s="22"/>
    </row>
    <row r="36" spans="1:16" ht="39" customHeight="1" x14ac:dyDescent="0.25">
      <c r="A36" s="22"/>
      <c r="B36" s="35"/>
      <c r="C36" s="1147" t="s">
        <v>567</v>
      </c>
      <c r="D36" s="1148"/>
      <c r="E36" s="1149"/>
      <c r="F36" s="36">
        <v>1.79</v>
      </c>
      <c r="G36" s="37">
        <v>1.82</v>
      </c>
      <c r="H36" s="37">
        <v>1.96</v>
      </c>
      <c r="I36" s="37">
        <v>2.0299999999999998</v>
      </c>
      <c r="J36" s="38">
        <v>2.09</v>
      </c>
      <c r="K36" s="22"/>
      <c r="L36" s="22"/>
      <c r="M36" s="22"/>
      <c r="N36" s="22"/>
      <c r="O36" s="22"/>
      <c r="P36" s="22"/>
    </row>
    <row r="37" spans="1:16" ht="39" customHeight="1" x14ac:dyDescent="0.25">
      <c r="A37" s="22"/>
      <c r="B37" s="35"/>
      <c r="C37" s="1147" t="s">
        <v>568</v>
      </c>
      <c r="D37" s="1148"/>
      <c r="E37" s="1149"/>
      <c r="F37" s="36">
        <v>1.71</v>
      </c>
      <c r="G37" s="37">
        <v>1.68</v>
      </c>
      <c r="H37" s="37">
        <v>2.08</v>
      </c>
      <c r="I37" s="37">
        <v>1.69</v>
      </c>
      <c r="J37" s="38">
        <v>1.77</v>
      </c>
      <c r="K37" s="22"/>
      <c r="L37" s="22"/>
      <c r="M37" s="22"/>
      <c r="N37" s="22"/>
      <c r="O37" s="22"/>
      <c r="P37" s="22"/>
    </row>
    <row r="38" spans="1:16" ht="39" customHeight="1" x14ac:dyDescent="0.25">
      <c r="A38" s="22"/>
      <c r="B38" s="35"/>
      <c r="C38" s="1147" t="s">
        <v>569</v>
      </c>
      <c r="D38" s="1148"/>
      <c r="E38" s="1149"/>
      <c r="F38" s="36">
        <v>0.65</v>
      </c>
      <c r="G38" s="37">
        <v>0.66</v>
      </c>
      <c r="H38" s="37">
        <v>0.91</v>
      </c>
      <c r="I38" s="37">
        <v>0.55000000000000004</v>
      </c>
      <c r="J38" s="38">
        <v>0.81</v>
      </c>
      <c r="K38" s="22"/>
      <c r="L38" s="22"/>
      <c r="M38" s="22"/>
      <c r="N38" s="22"/>
      <c r="O38" s="22"/>
      <c r="P38" s="22"/>
    </row>
    <row r="39" spans="1:16" ht="39" customHeight="1" x14ac:dyDescent="0.25">
      <c r="A39" s="22"/>
      <c r="B39" s="35"/>
      <c r="C39" s="1147" t="s">
        <v>570</v>
      </c>
      <c r="D39" s="1148"/>
      <c r="E39" s="1149"/>
      <c r="F39" s="36">
        <v>0.27</v>
      </c>
      <c r="G39" s="37">
        <v>0.27</v>
      </c>
      <c r="H39" s="37">
        <v>0.3</v>
      </c>
      <c r="I39" s="37">
        <v>0.3</v>
      </c>
      <c r="J39" s="38">
        <v>0.35</v>
      </c>
      <c r="K39" s="22"/>
      <c r="L39" s="22"/>
      <c r="M39" s="22"/>
      <c r="N39" s="22"/>
      <c r="O39" s="22"/>
      <c r="P39" s="22"/>
    </row>
    <row r="40" spans="1:16" ht="39" customHeight="1" x14ac:dyDescent="0.25">
      <c r="A40" s="22"/>
      <c r="B40" s="35"/>
      <c r="C40" s="1147"/>
      <c r="D40" s="1148"/>
      <c r="E40" s="1149"/>
      <c r="F40" s="36"/>
      <c r="G40" s="37"/>
      <c r="H40" s="37"/>
      <c r="I40" s="37"/>
      <c r="J40" s="38"/>
      <c r="K40" s="22"/>
      <c r="L40" s="22"/>
      <c r="M40" s="22"/>
      <c r="N40" s="22"/>
      <c r="O40" s="22"/>
      <c r="P40" s="22"/>
    </row>
    <row r="41" spans="1:16" ht="39" customHeight="1" x14ac:dyDescent="0.25">
      <c r="A41" s="22"/>
      <c r="B41" s="35"/>
      <c r="C41" s="1147"/>
      <c r="D41" s="1148"/>
      <c r="E41" s="1149"/>
      <c r="F41" s="36"/>
      <c r="G41" s="37"/>
      <c r="H41" s="37"/>
      <c r="I41" s="37"/>
      <c r="J41" s="38"/>
      <c r="K41" s="22"/>
      <c r="L41" s="22"/>
      <c r="M41" s="22"/>
      <c r="N41" s="22"/>
      <c r="O41" s="22"/>
      <c r="P41" s="22"/>
    </row>
    <row r="42" spans="1:16" ht="39" customHeight="1" x14ac:dyDescent="0.25">
      <c r="A42" s="22"/>
      <c r="B42" s="39"/>
      <c r="C42" s="1147" t="s">
        <v>571</v>
      </c>
      <c r="D42" s="1148"/>
      <c r="E42" s="1149"/>
      <c r="F42" s="36" t="s">
        <v>515</v>
      </c>
      <c r="G42" s="37" t="s">
        <v>515</v>
      </c>
      <c r="H42" s="37" t="s">
        <v>515</v>
      </c>
      <c r="I42" s="37" t="s">
        <v>515</v>
      </c>
      <c r="J42" s="38" t="s">
        <v>515</v>
      </c>
      <c r="K42" s="22"/>
      <c r="L42" s="22"/>
      <c r="M42" s="22"/>
      <c r="N42" s="22"/>
      <c r="O42" s="22"/>
      <c r="P42" s="22"/>
    </row>
    <row r="43" spans="1:16" ht="39" customHeight="1" thickBot="1" x14ac:dyDescent="0.3">
      <c r="A43" s="22"/>
      <c r="B43" s="40"/>
      <c r="C43" s="1150" t="s">
        <v>572</v>
      </c>
      <c r="D43" s="1151"/>
      <c r="E43" s="1152"/>
      <c r="F43" s="41" t="s">
        <v>515</v>
      </c>
      <c r="G43" s="42" t="s">
        <v>515</v>
      </c>
      <c r="H43" s="42" t="s">
        <v>515</v>
      </c>
      <c r="I43" s="42" t="s">
        <v>515</v>
      </c>
      <c r="J43" s="43" t="s">
        <v>515</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6.149999999999999" x14ac:dyDescent="0.25">
      <c r="A45" s="22"/>
      <c r="B45" s="22"/>
      <c r="C45" s="22"/>
      <c r="D45" s="22"/>
      <c r="E45" s="22"/>
      <c r="F45" s="22"/>
      <c r="G45" s="22"/>
      <c r="H45" s="22"/>
      <c r="I45" s="22"/>
      <c r="J45" s="22"/>
      <c r="K45" s="22"/>
      <c r="L45" s="22"/>
      <c r="M45" s="22"/>
      <c r="N45" s="22"/>
      <c r="O45" s="22"/>
      <c r="P45" s="22"/>
    </row>
  </sheetData>
  <sheetProtection algorithmName="SHA-512" hashValue="kOHhXiolI5vODlCCyMh2oQ6+xLxU4FWONTnqXIvlp71Wa9B/p+kkOFnVnWYMXe9pfPMVQLJzk8kBu9q3LNIFiQ==" saltValue="IkLdEjMf/ZvNVWgtm9rU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5"/>
  <cols>
    <col min="1" max="1" width="6.531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5">
      <c r="A45" s="48"/>
      <c r="B45" s="1178" t="s">
        <v>11</v>
      </c>
      <c r="C45" s="1179"/>
      <c r="D45" s="58"/>
      <c r="E45" s="1184" t="s">
        <v>12</v>
      </c>
      <c r="F45" s="1184"/>
      <c r="G45" s="1184"/>
      <c r="H45" s="1184"/>
      <c r="I45" s="1184"/>
      <c r="J45" s="1185"/>
      <c r="K45" s="59">
        <v>5048</v>
      </c>
      <c r="L45" s="60">
        <v>5107</v>
      </c>
      <c r="M45" s="60">
        <v>5221</v>
      </c>
      <c r="N45" s="60">
        <v>5223</v>
      </c>
      <c r="O45" s="61">
        <v>5232</v>
      </c>
      <c r="P45" s="48"/>
      <c r="Q45" s="48"/>
      <c r="R45" s="48"/>
      <c r="S45" s="48"/>
      <c r="T45" s="48"/>
      <c r="U45" s="48"/>
    </row>
    <row r="46" spans="1:21" ht="30.75" customHeight="1" x14ac:dyDescent="0.25">
      <c r="A46" s="48"/>
      <c r="B46" s="1180"/>
      <c r="C46" s="1181"/>
      <c r="D46" s="62"/>
      <c r="E46" s="1157" t="s">
        <v>13</v>
      </c>
      <c r="F46" s="1157"/>
      <c r="G46" s="1157"/>
      <c r="H46" s="1157"/>
      <c r="I46" s="1157"/>
      <c r="J46" s="1158"/>
      <c r="K46" s="63" t="s">
        <v>515</v>
      </c>
      <c r="L46" s="64" t="s">
        <v>515</v>
      </c>
      <c r="M46" s="64" t="s">
        <v>515</v>
      </c>
      <c r="N46" s="64" t="s">
        <v>515</v>
      </c>
      <c r="O46" s="65" t="s">
        <v>515</v>
      </c>
      <c r="P46" s="48"/>
      <c r="Q46" s="48"/>
      <c r="R46" s="48"/>
      <c r="S46" s="48"/>
      <c r="T46" s="48"/>
      <c r="U46" s="48"/>
    </row>
    <row r="47" spans="1:21" ht="30.75" customHeight="1" x14ac:dyDescent="0.25">
      <c r="A47" s="48"/>
      <c r="B47" s="1180"/>
      <c r="C47" s="1181"/>
      <c r="D47" s="62"/>
      <c r="E47" s="1157" t="s">
        <v>14</v>
      </c>
      <c r="F47" s="1157"/>
      <c r="G47" s="1157"/>
      <c r="H47" s="1157"/>
      <c r="I47" s="1157"/>
      <c r="J47" s="1158"/>
      <c r="K47" s="63" t="s">
        <v>515</v>
      </c>
      <c r="L47" s="64" t="s">
        <v>515</v>
      </c>
      <c r="M47" s="64" t="s">
        <v>515</v>
      </c>
      <c r="N47" s="64" t="s">
        <v>515</v>
      </c>
      <c r="O47" s="65" t="s">
        <v>515</v>
      </c>
      <c r="P47" s="48"/>
      <c r="Q47" s="48"/>
      <c r="R47" s="48"/>
      <c r="S47" s="48"/>
      <c r="T47" s="48"/>
      <c r="U47" s="48"/>
    </row>
    <row r="48" spans="1:21" ht="30.75" customHeight="1" x14ac:dyDescent="0.25">
      <c r="A48" s="48"/>
      <c r="B48" s="1180"/>
      <c r="C48" s="1181"/>
      <c r="D48" s="62"/>
      <c r="E48" s="1157" t="s">
        <v>15</v>
      </c>
      <c r="F48" s="1157"/>
      <c r="G48" s="1157"/>
      <c r="H48" s="1157"/>
      <c r="I48" s="1157"/>
      <c r="J48" s="1158"/>
      <c r="K48" s="63">
        <v>1552</v>
      </c>
      <c r="L48" s="64">
        <v>1386</v>
      </c>
      <c r="M48" s="64">
        <v>1226</v>
      </c>
      <c r="N48" s="64">
        <v>1028</v>
      </c>
      <c r="O48" s="65">
        <v>1005</v>
      </c>
      <c r="P48" s="48"/>
      <c r="Q48" s="48"/>
      <c r="R48" s="48"/>
      <c r="S48" s="48"/>
      <c r="T48" s="48"/>
      <c r="U48" s="48"/>
    </row>
    <row r="49" spans="1:21" ht="30.75" customHeight="1" x14ac:dyDescent="0.25">
      <c r="A49" s="48"/>
      <c r="B49" s="1180"/>
      <c r="C49" s="1181"/>
      <c r="D49" s="62"/>
      <c r="E49" s="1157" t="s">
        <v>16</v>
      </c>
      <c r="F49" s="1157"/>
      <c r="G49" s="1157"/>
      <c r="H49" s="1157"/>
      <c r="I49" s="1157"/>
      <c r="J49" s="1158"/>
      <c r="K49" s="63" t="s">
        <v>515</v>
      </c>
      <c r="L49" s="64" t="s">
        <v>515</v>
      </c>
      <c r="M49" s="64" t="s">
        <v>515</v>
      </c>
      <c r="N49" s="64" t="s">
        <v>515</v>
      </c>
      <c r="O49" s="65" t="s">
        <v>515</v>
      </c>
      <c r="P49" s="48"/>
      <c r="Q49" s="48"/>
      <c r="R49" s="48"/>
      <c r="S49" s="48"/>
      <c r="T49" s="48"/>
      <c r="U49" s="48"/>
    </row>
    <row r="50" spans="1:21" ht="30.75" customHeight="1" x14ac:dyDescent="0.25">
      <c r="A50" s="48"/>
      <c r="B50" s="1180"/>
      <c r="C50" s="1181"/>
      <c r="D50" s="62"/>
      <c r="E50" s="1157" t="s">
        <v>17</v>
      </c>
      <c r="F50" s="1157"/>
      <c r="G50" s="1157"/>
      <c r="H50" s="1157"/>
      <c r="I50" s="1157"/>
      <c r="J50" s="1158"/>
      <c r="K50" s="63">
        <v>99</v>
      </c>
      <c r="L50" s="64">
        <v>99</v>
      </c>
      <c r="M50" s="64">
        <v>99</v>
      </c>
      <c r="N50" s="64">
        <v>100</v>
      </c>
      <c r="O50" s="65">
        <v>100</v>
      </c>
      <c r="P50" s="48"/>
      <c r="Q50" s="48"/>
      <c r="R50" s="48"/>
      <c r="S50" s="48"/>
      <c r="T50" s="48"/>
      <c r="U50" s="48"/>
    </row>
    <row r="51" spans="1:21" ht="30.75" customHeight="1" x14ac:dyDescent="0.25">
      <c r="A51" s="48"/>
      <c r="B51" s="1182"/>
      <c r="C51" s="1183"/>
      <c r="D51" s="66"/>
      <c r="E51" s="1157" t="s">
        <v>18</v>
      </c>
      <c r="F51" s="1157"/>
      <c r="G51" s="1157"/>
      <c r="H51" s="1157"/>
      <c r="I51" s="1157"/>
      <c r="J51" s="1158"/>
      <c r="K51" s="63" t="s">
        <v>515</v>
      </c>
      <c r="L51" s="64" t="s">
        <v>515</v>
      </c>
      <c r="M51" s="64" t="s">
        <v>515</v>
      </c>
      <c r="N51" s="64" t="s">
        <v>515</v>
      </c>
      <c r="O51" s="65" t="s">
        <v>515</v>
      </c>
      <c r="P51" s="48"/>
      <c r="Q51" s="48"/>
      <c r="R51" s="48"/>
      <c r="S51" s="48"/>
      <c r="T51" s="48"/>
      <c r="U51" s="48"/>
    </row>
    <row r="52" spans="1:21" ht="30.75" customHeight="1" x14ac:dyDescent="0.25">
      <c r="A52" s="48"/>
      <c r="B52" s="1155" t="s">
        <v>19</v>
      </c>
      <c r="C52" s="1156"/>
      <c r="D52" s="66"/>
      <c r="E52" s="1157" t="s">
        <v>20</v>
      </c>
      <c r="F52" s="1157"/>
      <c r="G52" s="1157"/>
      <c r="H52" s="1157"/>
      <c r="I52" s="1157"/>
      <c r="J52" s="1158"/>
      <c r="K52" s="63">
        <v>8100</v>
      </c>
      <c r="L52" s="64">
        <v>7704</v>
      </c>
      <c r="M52" s="64">
        <v>7344</v>
      </c>
      <c r="N52" s="64">
        <v>6963</v>
      </c>
      <c r="O52" s="65">
        <v>6686</v>
      </c>
      <c r="P52" s="48"/>
      <c r="Q52" s="48"/>
      <c r="R52" s="48"/>
      <c r="S52" s="48"/>
      <c r="T52" s="48"/>
      <c r="U52" s="48"/>
    </row>
    <row r="53" spans="1:21" ht="30.75" customHeight="1" thickBot="1" x14ac:dyDescent="0.3">
      <c r="A53" s="48"/>
      <c r="B53" s="1159" t="s">
        <v>21</v>
      </c>
      <c r="C53" s="1160"/>
      <c r="D53" s="67"/>
      <c r="E53" s="1161" t="s">
        <v>22</v>
      </c>
      <c r="F53" s="1161"/>
      <c r="G53" s="1161"/>
      <c r="H53" s="1161"/>
      <c r="I53" s="1161"/>
      <c r="J53" s="1162"/>
      <c r="K53" s="68">
        <v>-1401</v>
      </c>
      <c r="L53" s="69">
        <v>-1112</v>
      </c>
      <c r="M53" s="69">
        <v>-798</v>
      </c>
      <c r="N53" s="69">
        <v>-612</v>
      </c>
      <c r="O53" s="70">
        <v>-349</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3">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5">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5">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5">
      <c r="B58" s="1163" t="s">
        <v>26</v>
      </c>
      <c r="C58" s="1164"/>
      <c r="D58" s="1169" t="s">
        <v>27</v>
      </c>
      <c r="E58" s="1170"/>
      <c r="F58" s="1170"/>
      <c r="G58" s="1170"/>
      <c r="H58" s="1170"/>
      <c r="I58" s="1170"/>
      <c r="J58" s="1171"/>
      <c r="K58" s="83"/>
      <c r="L58" s="84"/>
      <c r="M58" s="84"/>
      <c r="N58" s="84"/>
      <c r="O58" s="85"/>
    </row>
    <row r="59" spans="1:21" ht="31.5" customHeight="1" x14ac:dyDescent="0.25">
      <c r="B59" s="1165"/>
      <c r="C59" s="1166"/>
      <c r="D59" s="1172" t="s">
        <v>28</v>
      </c>
      <c r="E59" s="1173"/>
      <c r="F59" s="1173"/>
      <c r="G59" s="1173"/>
      <c r="H59" s="1173"/>
      <c r="I59" s="1173"/>
      <c r="J59" s="1174"/>
      <c r="K59" s="86"/>
      <c r="L59" s="87"/>
      <c r="M59" s="87"/>
      <c r="N59" s="87"/>
      <c r="O59" s="88"/>
    </row>
    <row r="60" spans="1:21" ht="31.5" customHeight="1" thickBot="1" x14ac:dyDescent="0.3">
      <c r="B60" s="1167"/>
      <c r="C60" s="1168"/>
      <c r="D60" s="1175" t="s">
        <v>29</v>
      </c>
      <c r="E60" s="1176"/>
      <c r="F60" s="1176"/>
      <c r="G60" s="1176"/>
      <c r="H60" s="1176"/>
      <c r="I60" s="1176"/>
      <c r="J60" s="1177"/>
      <c r="K60" s="89"/>
      <c r="L60" s="90"/>
      <c r="M60" s="90"/>
      <c r="N60" s="90"/>
      <c r="O60" s="91"/>
    </row>
    <row r="61" spans="1:21" ht="24" customHeight="1" x14ac:dyDescent="0.25">
      <c r="B61" s="92"/>
      <c r="C61" s="92"/>
      <c r="D61" s="93" t="s">
        <v>30</v>
      </c>
      <c r="E61" s="94"/>
      <c r="F61" s="94"/>
      <c r="G61" s="94"/>
      <c r="H61" s="94"/>
      <c r="I61" s="94"/>
      <c r="J61" s="94"/>
      <c r="K61" s="94"/>
      <c r="L61" s="94"/>
      <c r="M61" s="94"/>
      <c r="N61" s="94"/>
      <c r="O61" s="94"/>
    </row>
    <row r="62" spans="1:21" ht="24" customHeight="1" x14ac:dyDescent="0.25">
      <c r="B62" s="95"/>
      <c r="C62" s="95"/>
      <c r="D62" s="93" t="s">
        <v>31</v>
      </c>
      <c r="E62" s="94"/>
      <c r="F62" s="94"/>
      <c r="G62" s="94"/>
      <c r="H62" s="94"/>
      <c r="I62" s="94"/>
      <c r="J62" s="94"/>
      <c r="K62" s="94"/>
      <c r="L62" s="94"/>
      <c r="M62" s="94"/>
      <c r="N62" s="94"/>
      <c r="O62" s="94"/>
    </row>
    <row r="63" spans="1:21" ht="24" customHeight="1" x14ac:dyDescent="0.3">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3">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OP6I/L09QOZ1HADgaTb97IrfaBRfkmLXzqUgFcM+6dmTgOL+FjjZ1XksaVrmqY1XZewp6+aqzyVGtqIV3mWYA==" saltValue="mjgGj7+w9dRheG0vPkA2a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5"/>
  <cols>
    <col min="1" max="1" width="6.53125" style="96" customWidth="1"/>
    <col min="2" max="3" width="12.53125" style="96" customWidth="1"/>
    <col min="4" max="4" width="11.53125" style="96" customWidth="1"/>
    <col min="5" max="8" width="10.46484375" style="96" customWidth="1"/>
    <col min="9" max="13" width="16.46484375" style="96" customWidth="1"/>
    <col min="14" max="19" width="12.53125" style="96" customWidth="1"/>
    <col min="20" max="16384" width="0" style="96"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7" t="s">
        <v>9</v>
      </c>
    </row>
    <row r="40" spans="2:13" ht="27.75" customHeight="1" thickBot="1" x14ac:dyDescent="0.35">
      <c r="B40" s="98" t="s">
        <v>10</v>
      </c>
      <c r="C40" s="99"/>
      <c r="D40" s="99"/>
      <c r="E40" s="100"/>
      <c r="F40" s="100"/>
      <c r="G40" s="100"/>
      <c r="H40" s="101" t="s">
        <v>2</v>
      </c>
      <c r="I40" s="102" t="s">
        <v>556</v>
      </c>
      <c r="J40" s="103" t="s">
        <v>557</v>
      </c>
      <c r="K40" s="103" t="s">
        <v>558</v>
      </c>
      <c r="L40" s="103" t="s">
        <v>559</v>
      </c>
      <c r="M40" s="104" t="s">
        <v>560</v>
      </c>
    </row>
    <row r="41" spans="2:13" ht="27.75" customHeight="1" x14ac:dyDescent="0.25">
      <c r="B41" s="1198" t="s">
        <v>32</v>
      </c>
      <c r="C41" s="1199"/>
      <c r="D41" s="105"/>
      <c r="E41" s="1200" t="s">
        <v>33</v>
      </c>
      <c r="F41" s="1200"/>
      <c r="G41" s="1200"/>
      <c r="H41" s="1201"/>
      <c r="I41" s="355">
        <v>50829</v>
      </c>
      <c r="J41" s="356">
        <v>50002</v>
      </c>
      <c r="K41" s="356">
        <v>47459</v>
      </c>
      <c r="L41" s="356">
        <v>46779</v>
      </c>
      <c r="M41" s="357">
        <v>49644</v>
      </c>
    </row>
    <row r="42" spans="2:13" ht="27.75" customHeight="1" x14ac:dyDescent="0.25">
      <c r="B42" s="1188"/>
      <c r="C42" s="1189"/>
      <c r="D42" s="106"/>
      <c r="E42" s="1192" t="s">
        <v>34</v>
      </c>
      <c r="F42" s="1192"/>
      <c r="G42" s="1192"/>
      <c r="H42" s="1193"/>
      <c r="I42" s="358">
        <v>1570</v>
      </c>
      <c r="J42" s="359">
        <v>1612</v>
      </c>
      <c r="K42" s="359">
        <v>1410</v>
      </c>
      <c r="L42" s="359">
        <v>609</v>
      </c>
      <c r="M42" s="360">
        <v>1328</v>
      </c>
    </row>
    <row r="43" spans="2:13" ht="27.75" customHeight="1" x14ac:dyDescent="0.25">
      <c r="B43" s="1188"/>
      <c r="C43" s="1189"/>
      <c r="D43" s="106"/>
      <c r="E43" s="1192" t="s">
        <v>35</v>
      </c>
      <c r="F43" s="1192"/>
      <c r="G43" s="1192"/>
      <c r="H43" s="1193"/>
      <c r="I43" s="358">
        <v>12775</v>
      </c>
      <c r="J43" s="359">
        <v>11204</v>
      </c>
      <c r="K43" s="359">
        <v>9484</v>
      </c>
      <c r="L43" s="359">
        <v>8514</v>
      </c>
      <c r="M43" s="360">
        <v>8247</v>
      </c>
    </row>
    <row r="44" spans="2:13" ht="27.75" customHeight="1" x14ac:dyDescent="0.25">
      <c r="B44" s="1188"/>
      <c r="C44" s="1189"/>
      <c r="D44" s="106"/>
      <c r="E44" s="1192" t="s">
        <v>36</v>
      </c>
      <c r="F44" s="1192"/>
      <c r="G44" s="1192"/>
      <c r="H44" s="1193"/>
      <c r="I44" s="358" t="s">
        <v>515</v>
      </c>
      <c r="J44" s="359" t="s">
        <v>515</v>
      </c>
      <c r="K44" s="359" t="s">
        <v>515</v>
      </c>
      <c r="L44" s="359" t="s">
        <v>515</v>
      </c>
      <c r="M44" s="360" t="s">
        <v>515</v>
      </c>
    </row>
    <row r="45" spans="2:13" ht="27.75" customHeight="1" x14ac:dyDescent="0.25">
      <c r="B45" s="1188"/>
      <c r="C45" s="1189"/>
      <c r="D45" s="106"/>
      <c r="E45" s="1192" t="s">
        <v>37</v>
      </c>
      <c r="F45" s="1192"/>
      <c r="G45" s="1192"/>
      <c r="H45" s="1193"/>
      <c r="I45" s="358">
        <v>9901</v>
      </c>
      <c r="J45" s="359">
        <v>9840</v>
      </c>
      <c r="K45" s="359">
        <v>10156</v>
      </c>
      <c r="L45" s="359">
        <v>10288</v>
      </c>
      <c r="M45" s="360">
        <v>10329</v>
      </c>
    </row>
    <row r="46" spans="2:13" ht="27.75" customHeight="1" x14ac:dyDescent="0.25">
      <c r="B46" s="1188"/>
      <c r="C46" s="1189"/>
      <c r="D46" s="107"/>
      <c r="E46" s="1192" t="s">
        <v>38</v>
      </c>
      <c r="F46" s="1192"/>
      <c r="G46" s="1192"/>
      <c r="H46" s="1193"/>
      <c r="I46" s="358">
        <v>53</v>
      </c>
      <c r="J46" s="359">
        <v>62</v>
      </c>
      <c r="K46" s="359">
        <v>63</v>
      </c>
      <c r="L46" s="359" t="s">
        <v>515</v>
      </c>
      <c r="M46" s="360" t="s">
        <v>515</v>
      </c>
    </row>
    <row r="47" spans="2:13" ht="27.75" customHeight="1" x14ac:dyDescent="0.25">
      <c r="B47" s="1188"/>
      <c r="C47" s="1189"/>
      <c r="D47" s="108"/>
      <c r="E47" s="1202" t="s">
        <v>39</v>
      </c>
      <c r="F47" s="1203"/>
      <c r="G47" s="1203"/>
      <c r="H47" s="1204"/>
      <c r="I47" s="358" t="s">
        <v>515</v>
      </c>
      <c r="J47" s="359" t="s">
        <v>515</v>
      </c>
      <c r="K47" s="359" t="s">
        <v>515</v>
      </c>
      <c r="L47" s="359" t="s">
        <v>515</v>
      </c>
      <c r="M47" s="360" t="s">
        <v>515</v>
      </c>
    </row>
    <row r="48" spans="2:13" ht="27.75" customHeight="1" x14ac:dyDescent="0.25">
      <c r="B48" s="1188"/>
      <c r="C48" s="1189"/>
      <c r="D48" s="106"/>
      <c r="E48" s="1192" t="s">
        <v>40</v>
      </c>
      <c r="F48" s="1192"/>
      <c r="G48" s="1192"/>
      <c r="H48" s="1193"/>
      <c r="I48" s="358" t="s">
        <v>515</v>
      </c>
      <c r="J48" s="359" t="s">
        <v>515</v>
      </c>
      <c r="K48" s="359" t="s">
        <v>515</v>
      </c>
      <c r="L48" s="359" t="s">
        <v>515</v>
      </c>
      <c r="M48" s="360" t="s">
        <v>515</v>
      </c>
    </row>
    <row r="49" spans="2:13" ht="27.75" customHeight="1" x14ac:dyDescent="0.25">
      <c r="B49" s="1190"/>
      <c r="C49" s="1191"/>
      <c r="D49" s="106"/>
      <c r="E49" s="1192" t="s">
        <v>41</v>
      </c>
      <c r="F49" s="1192"/>
      <c r="G49" s="1192"/>
      <c r="H49" s="1193"/>
      <c r="I49" s="358" t="s">
        <v>515</v>
      </c>
      <c r="J49" s="359" t="s">
        <v>515</v>
      </c>
      <c r="K49" s="359" t="s">
        <v>515</v>
      </c>
      <c r="L49" s="359" t="s">
        <v>515</v>
      </c>
      <c r="M49" s="360" t="s">
        <v>515</v>
      </c>
    </row>
    <row r="50" spans="2:13" ht="27.75" customHeight="1" x14ac:dyDescent="0.25">
      <c r="B50" s="1186" t="s">
        <v>42</v>
      </c>
      <c r="C50" s="1187"/>
      <c r="D50" s="109"/>
      <c r="E50" s="1192" t="s">
        <v>43</v>
      </c>
      <c r="F50" s="1192"/>
      <c r="G50" s="1192"/>
      <c r="H50" s="1193"/>
      <c r="I50" s="358">
        <v>22497</v>
      </c>
      <c r="J50" s="359">
        <v>23660</v>
      </c>
      <c r="K50" s="359">
        <v>23616</v>
      </c>
      <c r="L50" s="359">
        <v>25045</v>
      </c>
      <c r="M50" s="360">
        <v>24451</v>
      </c>
    </row>
    <row r="51" spans="2:13" ht="27.75" customHeight="1" x14ac:dyDescent="0.25">
      <c r="B51" s="1188"/>
      <c r="C51" s="1189"/>
      <c r="D51" s="106"/>
      <c r="E51" s="1192" t="s">
        <v>44</v>
      </c>
      <c r="F51" s="1192"/>
      <c r="G51" s="1192"/>
      <c r="H51" s="1193"/>
      <c r="I51" s="358">
        <v>21501</v>
      </c>
      <c r="J51" s="359">
        <v>19360</v>
      </c>
      <c r="K51" s="359">
        <v>18560</v>
      </c>
      <c r="L51" s="359">
        <v>17348</v>
      </c>
      <c r="M51" s="360">
        <v>18399</v>
      </c>
    </row>
    <row r="52" spans="2:13" ht="27.75" customHeight="1" x14ac:dyDescent="0.25">
      <c r="B52" s="1190"/>
      <c r="C52" s="1191"/>
      <c r="D52" s="106"/>
      <c r="E52" s="1192" t="s">
        <v>45</v>
      </c>
      <c r="F52" s="1192"/>
      <c r="G52" s="1192"/>
      <c r="H52" s="1193"/>
      <c r="I52" s="358">
        <v>54220</v>
      </c>
      <c r="J52" s="359">
        <v>54572</v>
      </c>
      <c r="K52" s="359">
        <v>52498</v>
      </c>
      <c r="L52" s="359">
        <v>51383</v>
      </c>
      <c r="M52" s="360">
        <v>50380</v>
      </c>
    </row>
    <row r="53" spans="2:13" ht="27.75" customHeight="1" thickBot="1" x14ac:dyDescent="0.3">
      <c r="B53" s="1194" t="s">
        <v>46</v>
      </c>
      <c r="C53" s="1195"/>
      <c r="D53" s="110"/>
      <c r="E53" s="1196" t="s">
        <v>47</v>
      </c>
      <c r="F53" s="1196"/>
      <c r="G53" s="1196"/>
      <c r="H53" s="1197"/>
      <c r="I53" s="361">
        <v>-23090</v>
      </c>
      <c r="J53" s="362">
        <v>-24872</v>
      </c>
      <c r="K53" s="362">
        <v>-26102</v>
      </c>
      <c r="L53" s="362">
        <v>-27586</v>
      </c>
      <c r="M53" s="363">
        <v>-23684</v>
      </c>
    </row>
    <row r="54" spans="2:13" ht="27.75" customHeight="1" x14ac:dyDescent="0.3">
      <c r="B54" s="111" t="s">
        <v>48</v>
      </c>
      <c r="C54" s="112"/>
      <c r="D54" s="112"/>
      <c r="E54" s="113"/>
      <c r="F54" s="113"/>
      <c r="G54" s="113"/>
      <c r="H54" s="113"/>
      <c r="I54" s="114"/>
      <c r="J54" s="114"/>
      <c r="K54" s="114"/>
      <c r="L54" s="114"/>
      <c r="M54" s="114"/>
    </row>
    <row r="55" spans="2:13" ht="12.75" x14ac:dyDescent="0.25"/>
  </sheetData>
  <sheetProtection algorithmName="SHA-512" hashValue="mVCg3nYALB66taB7DSoMXrk+7XcOiEnE9cFVSkXySG+OsDSIQbutznRbljOnjssLIj26zIO9tNJg4e1NXHzozw==" saltValue="b7Usr9aMCXw+Bom47UOV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5"/>
  <cols>
    <col min="1" max="1" width="8.19921875" style="1" customWidth="1"/>
    <col min="2" max="2" width="16.46484375" style="1" customWidth="1"/>
    <col min="3" max="5" width="26.19921875" style="1" customWidth="1"/>
    <col min="6" max="8" width="24.1992187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15" t="s">
        <v>49</v>
      </c>
    </row>
    <row r="54" spans="2:8" ht="29.25" customHeight="1" thickBot="1" x14ac:dyDescent="0.4">
      <c r="B54" s="116" t="s">
        <v>1</v>
      </c>
      <c r="C54" s="117"/>
      <c r="D54" s="117"/>
      <c r="E54" s="118" t="s">
        <v>2</v>
      </c>
      <c r="F54" s="119" t="s">
        <v>558</v>
      </c>
      <c r="G54" s="119" t="s">
        <v>559</v>
      </c>
      <c r="H54" s="120" t="s">
        <v>560</v>
      </c>
    </row>
    <row r="55" spans="2:8" ht="52.5" customHeight="1" x14ac:dyDescent="0.25">
      <c r="B55" s="121"/>
      <c r="C55" s="1213" t="s">
        <v>50</v>
      </c>
      <c r="D55" s="1213"/>
      <c r="E55" s="1214"/>
      <c r="F55" s="122">
        <v>6811</v>
      </c>
      <c r="G55" s="122">
        <v>7669</v>
      </c>
      <c r="H55" s="123">
        <v>7943</v>
      </c>
    </row>
    <row r="56" spans="2:8" ht="52.5" customHeight="1" x14ac:dyDescent="0.25">
      <c r="B56" s="124"/>
      <c r="C56" s="1215" t="s">
        <v>51</v>
      </c>
      <c r="D56" s="1215"/>
      <c r="E56" s="1216"/>
      <c r="F56" s="125" t="s">
        <v>515</v>
      </c>
      <c r="G56" s="125" t="s">
        <v>515</v>
      </c>
      <c r="H56" s="126" t="s">
        <v>515</v>
      </c>
    </row>
    <row r="57" spans="2:8" ht="53.25" customHeight="1" x14ac:dyDescent="0.25">
      <c r="B57" s="124"/>
      <c r="C57" s="1217" t="s">
        <v>52</v>
      </c>
      <c r="D57" s="1217"/>
      <c r="E57" s="1218"/>
      <c r="F57" s="127">
        <v>16143</v>
      </c>
      <c r="G57" s="127">
        <v>16369</v>
      </c>
      <c r="H57" s="128">
        <v>15508</v>
      </c>
    </row>
    <row r="58" spans="2:8" ht="45.75" customHeight="1" x14ac:dyDescent="0.25">
      <c r="B58" s="129"/>
      <c r="C58" s="1205" t="s">
        <v>591</v>
      </c>
      <c r="D58" s="1206"/>
      <c r="E58" s="1207"/>
      <c r="F58" s="130">
        <v>4416</v>
      </c>
      <c r="G58" s="130">
        <v>4372</v>
      </c>
      <c r="H58" s="131">
        <v>3876</v>
      </c>
    </row>
    <row r="59" spans="2:8" ht="45.75" customHeight="1" x14ac:dyDescent="0.25">
      <c r="B59" s="129"/>
      <c r="C59" s="1205" t="s">
        <v>594</v>
      </c>
      <c r="D59" s="1206"/>
      <c r="E59" s="1207"/>
      <c r="F59" s="130">
        <v>3000</v>
      </c>
      <c r="G59" s="130">
        <v>3400</v>
      </c>
      <c r="H59" s="131">
        <v>3600</v>
      </c>
    </row>
    <row r="60" spans="2:8" ht="45.75" customHeight="1" x14ac:dyDescent="0.25">
      <c r="B60" s="129"/>
      <c r="C60" s="1205" t="s">
        <v>595</v>
      </c>
      <c r="D60" s="1206"/>
      <c r="E60" s="1207"/>
      <c r="F60" s="130">
        <v>4176</v>
      </c>
      <c r="G60" s="130">
        <v>3676</v>
      </c>
      <c r="H60" s="131">
        <v>3176</v>
      </c>
    </row>
    <row r="61" spans="2:8" ht="45.75" customHeight="1" x14ac:dyDescent="0.25">
      <c r="B61" s="129"/>
      <c r="C61" s="1205" t="s">
        <v>592</v>
      </c>
      <c r="D61" s="1206"/>
      <c r="E61" s="1207"/>
      <c r="F61" s="130">
        <v>2564</v>
      </c>
      <c r="G61" s="130">
        <v>2919</v>
      </c>
      <c r="H61" s="131">
        <v>2869</v>
      </c>
    </row>
    <row r="62" spans="2:8" ht="45.75" customHeight="1" thickBot="1" x14ac:dyDescent="0.3">
      <c r="B62" s="132"/>
      <c r="C62" s="1208" t="s">
        <v>593</v>
      </c>
      <c r="D62" s="1209"/>
      <c r="E62" s="1210"/>
      <c r="F62" s="133">
        <v>1011</v>
      </c>
      <c r="G62" s="133">
        <v>1012</v>
      </c>
      <c r="H62" s="134">
        <v>990</v>
      </c>
    </row>
    <row r="63" spans="2:8" ht="52.5" customHeight="1" thickBot="1" x14ac:dyDescent="0.3">
      <c r="B63" s="135"/>
      <c r="C63" s="1211" t="s">
        <v>53</v>
      </c>
      <c r="D63" s="1211"/>
      <c r="E63" s="1212"/>
      <c r="F63" s="136">
        <v>22954</v>
      </c>
      <c r="G63" s="136">
        <v>24038</v>
      </c>
      <c r="H63" s="137">
        <v>23451</v>
      </c>
    </row>
    <row r="64" spans="2:8" ht="12.75" x14ac:dyDescent="0.25"/>
  </sheetData>
  <sheetProtection algorithmName="SHA-512" hashValue="zaJbGBRoJpC1MuJO1o16cAf92z9//qdzpoMii+XRzx3oW2GdeRsxkE4TuoG7XyQHKzsxmcRAtFPY4FSCki4z5Q==" saltValue="UaT6FYnhUE91t/dBQVdW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144" customWidth="1"/>
    <col min="2" max="8" width="13.46484375" style="144" customWidth="1"/>
    <col min="9" max="16384" width="11.1328125" style="144"/>
  </cols>
  <sheetData>
    <row r="1" spans="1:8" x14ac:dyDescent="0.25">
      <c r="A1" s="138"/>
      <c r="B1" s="139"/>
      <c r="C1" s="140"/>
      <c r="D1" s="141"/>
      <c r="E1" s="142"/>
      <c r="F1" s="142"/>
      <c r="G1" s="142"/>
      <c r="H1" s="143"/>
    </row>
    <row r="2" spans="1:8" x14ac:dyDescent="0.25">
      <c r="A2" s="145"/>
      <c r="B2" s="146"/>
      <c r="C2" s="147"/>
      <c r="D2" s="148" t="s">
        <v>54</v>
      </c>
      <c r="E2" s="149"/>
      <c r="F2" s="150" t="s">
        <v>553</v>
      </c>
      <c r="G2" s="151"/>
      <c r="H2" s="152"/>
    </row>
    <row r="3" spans="1:8" x14ac:dyDescent="0.25">
      <c r="A3" s="148" t="s">
        <v>546</v>
      </c>
      <c r="B3" s="153"/>
      <c r="C3" s="154"/>
      <c r="D3" s="155">
        <v>20931</v>
      </c>
      <c r="E3" s="156"/>
      <c r="F3" s="157">
        <v>45022</v>
      </c>
      <c r="G3" s="158"/>
      <c r="H3" s="159"/>
    </row>
    <row r="4" spans="1:8" x14ac:dyDescent="0.25">
      <c r="A4" s="160"/>
      <c r="B4" s="161"/>
      <c r="C4" s="162"/>
      <c r="D4" s="163">
        <v>13114</v>
      </c>
      <c r="E4" s="164"/>
      <c r="F4" s="165">
        <v>25247</v>
      </c>
      <c r="G4" s="166"/>
      <c r="H4" s="167"/>
    </row>
    <row r="5" spans="1:8" x14ac:dyDescent="0.25">
      <c r="A5" s="148" t="s">
        <v>548</v>
      </c>
      <c r="B5" s="153"/>
      <c r="C5" s="154"/>
      <c r="D5" s="155">
        <v>28316</v>
      </c>
      <c r="E5" s="156"/>
      <c r="F5" s="157">
        <v>46035</v>
      </c>
      <c r="G5" s="158"/>
      <c r="H5" s="159"/>
    </row>
    <row r="6" spans="1:8" x14ac:dyDescent="0.25">
      <c r="A6" s="160"/>
      <c r="B6" s="161"/>
      <c r="C6" s="162"/>
      <c r="D6" s="163">
        <v>18199</v>
      </c>
      <c r="E6" s="164"/>
      <c r="F6" s="165">
        <v>25158</v>
      </c>
      <c r="G6" s="166"/>
      <c r="H6" s="167"/>
    </row>
    <row r="7" spans="1:8" x14ac:dyDescent="0.25">
      <c r="A7" s="148" t="s">
        <v>549</v>
      </c>
      <c r="B7" s="153"/>
      <c r="C7" s="154"/>
      <c r="D7" s="155">
        <v>31290</v>
      </c>
      <c r="E7" s="156"/>
      <c r="F7" s="157">
        <v>43261</v>
      </c>
      <c r="G7" s="158"/>
      <c r="H7" s="159"/>
    </row>
    <row r="8" spans="1:8" x14ac:dyDescent="0.25">
      <c r="A8" s="160"/>
      <c r="B8" s="161"/>
      <c r="C8" s="162"/>
      <c r="D8" s="163">
        <v>15932</v>
      </c>
      <c r="E8" s="164"/>
      <c r="F8" s="165">
        <v>24721</v>
      </c>
      <c r="G8" s="166"/>
      <c r="H8" s="167"/>
    </row>
    <row r="9" spans="1:8" x14ac:dyDescent="0.25">
      <c r="A9" s="148" t="s">
        <v>550</v>
      </c>
      <c r="B9" s="153"/>
      <c r="C9" s="154"/>
      <c r="D9" s="155">
        <v>45363</v>
      </c>
      <c r="E9" s="156"/>
      <c r="F9" s="157">
        <v>40626</v>
      </c>
      <c r="G9" s="158"/>
      <c r="H9" s="159"/>
    </row>
    <row r="10" spans="1:8" x14ac:dyDescent="0.25">
      <c r="A10" s="160"/>
      <c r="B10" s="161"/>
      <c r="C10" s="162"/>
      <c r="D10" s="163">
        <v>23384</v>
      </c>
      <c r="E10" s="164"/>
      <c r="F10" s="165">
        <v>24279</v>
      </c>
      <c r="G10" s="166"/>
      <c r="H10" s="167"/>
    </row>
    <row r="11" spans="1:8" x14ac:dyDescent="0.25">
      <c r="A11" s="148" t="s">
        <v>551</v>
      </c>
      <c r="B11" s="153"/>
      <c r="C11" s="154"/>
      <c r="D11" s="155">
        <v>65322</v>
      </c>
      <c r="E11" s="156"/>
      <c r="F11" s="157">
        <v>46133</v>
      </c>
      <c r="G11" s="158"/>
      <c r="H11" s="159"/>
    </row>
    <row r="12" spans="1:8" x14ac:dyDescent="0.25">
      <c r="A12" s="160"/>
      <c r="B12" s="161"/>
      <c r="C12" s="168"/>
      <c r="D12" s="163">
        <v>40742</v>
      </c>
      <c r="E12" s="164"/>
      <c r="F12" s="165">
        <v>27280</v>
      </c>
      <c r="G12" s="166"/>
      <c r="H12" s="167"/>
    </row>
    <row r="13" spans="1:8" x14ac:dyDescent="0.25">
      <c r="A13" s="148"/>
      <c r="B13" s="153"/>
      <c r="C13" s="169"/>
      <c r="D13" s="170">
        <v>38244</v>
      </c>
      <c r="E13" s="171"/>
      <c r="F13" s="172">
        <v>44215</v>
      </c>
      <c r="G13" s="173"/>
      <c r="H13" s="159"/>
    </row>
    <row r="14" spans="1:8" x14ac:dyDescent="0.25">
      <c r="A14" s="160"/>
      <c r="B14" s="161"/>
      <c r="C14" s="162"/>
      <c r="D14" s="163">
        <v>22274</v>
      </c>
      <c r="E14" s="164"/>
      <c r="F14" s="165">
        <v>25337</v>
      </c>
      <c r="G14" s="166"/>
      <c r="H14" s="167"/>
    </row>
    <row r="17" spans="1:11" x14ac:dyDescent="0.25">
      <c r="A17" s="144" t="s">
        <v>55</v>
      </c>
    </row>
    <row r="18" spans="1:11" x14ac:dyDescent="0.2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5">
      <c r="A19" s="174" t="s">
        <v>56</v>
      </c>
      <c r="B19" s="174">
        <f>ROUND(VALUE(SUBSTITUTE(実質収支比率等に係る経年分析!F$48,"▲","-")),2)</f>
        <v>1.71</v>
      </c>
      <c r="C19" s="174">
        <f>ROUND(VALUE(SUBSTITUTE(実質収支比率等に係る経年分析!G$48,"▲","-")),2)</f>
        <v>1.69</v>
      </c>
      <c r="D19" s="174">
        <f>ROUND(VALUE(SUBSTITUTE(実質収支比率等に係る経年分析!H$48,"▲","-")),2)</f>
        <v>2.08</v>
      </c>
      <c r="E19" s="174">
        <f>ROUND(VALUE(SUBSTITUTE(実質収支比率等に係る経年分析!I$48,"▲","-")),2)</f>
        <v>1.7</v>
      </c>
      <c r="F19" s="174">
        <f>ROUND(VALUE(SUBSTITUTE(実質収支比率等に係る経年分析!J$48,"▲","-")),2)</f>
        <v>1.77</v>
      </c>
    </row>
    <row r="20" spans="1:11" x14ac:dyDescent="0.25">
      <c r="A20" s="174" t="s">
        <v>57</v>
      </c>
      <c r="B20" s="174">
        <f>ROUND(VALUE(SUBSTITUTE(実質収支比率等に係る経年分析!F$47,"▲","-")),2)</f>
        <v>14.16</v>
      </c>
      <c r="C20" s="174">
        <f>ROUND(VALUE(SUBSTITUTE(実質収支比率等に係る経年分析!G$47,"▲","-")),2)</f>
        <v>14.63</v>
      </c>
      <c r="D20" s="174">
        <f>ROUND(VALUE(SUBSTITUTE(実質収支比率等に係る経年分析!H$47,"▲","-")),2)</f>
        <v>12.74</v>
      </c>
      <c r="E20" s="174">
        <f>ROUND(VALUE(SUBSTITUTE(実質収支比率等に係る経年分析!I$47,"▲","-")),2)</f>
        <v>13.75</v>
      </c>
      <c r="F20" s="174">
        <f>ROUND(VALUE(SUBSTITUTE(実質収支比率等に係る経年分析!J$47,"▲","-")),2)</f>
        <v>14.3</v>
      </c>
    </row>
    <row r="21" spans="1:11" x14ac:dyDescent="0.25">
      <c r="A21" s="174" t="s">
        <v>58</v>
      </c>
      <c r="B21" s="174">
        <f>IF(ISNUMBER(VALUE(SUBSTITUTE(実質収支比率等に係る経年分析!F$49,"▲","-"))),ROUND(VALUE(SUBSTITUTE(実質収支比率等に係る経年分析!F$49,"▲","-")),2),NA())</f>
        <v>-2.38</v>
      </c>
      <c r="C21" s="174">
        <f>IF(ISNUMBER(VALUE(SUBSTITUTE(実質収支比率等に係る経年分析!G$49,"▲","-"))),ROUND(VALUE(SUBSTITUTE(実質収支比率等に係る経年分析!G$49,"▲","-")),2),NA())</f>
        <v>-0.36</v>
      </c>
      <c r="D21" s="174">
        <f>IF(ISNUMBER(VALUE(SUBSTITUTE(実質収支比率等に係る経年分析!H$49,"▲","-"))),ROUND(VALUE(SUBSTITUTE(実質収支比率等に係る経年分析!H$49,"▲","-")),2),NA())</f>
        <v>-2</v>
      </c>
      <c r="E21" s="174">
        <f>IF(ISNUMBER(VALUE(SUBSTITUTE(実質収支比率等に係る経年分析!I$49,"▲","-"))),ROUND(VALUE(SUBSTITUTE(実質収支比率等に係る経年分析!I$49,"▲","-")),2),NA())</f>
        <v>0.24</v>
      </c>
      <c r="F21" s="174">
        <f>IF(ISNUMBER(VALUE(SUBSTITUTE(実質収支比率等に係る経年分析!J$49,"▲","-"))),ROUND(VALUE(SUBSTITUTE(実質収支比率等に係る経年分析!J$49,"▲","-")),2),NA())</f>
        <v>-0.28999999999999998</v>
      </c>
    </row>
    <row r="24" spans="1:11" x14ac:dyDescent="0.25">
      <c r="A24" s="144" t="s">
        <v>59</v>
      </c>
    </row>
    <row r="25" spans="1:11" x14ac:dyDescent="0.2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5">
      <c r="A26" s="175"/>
      <c r="B26" s="175" t="s">
        <v>60</v>
      </c>
      <c r="C26" s="175" t="s">
        <v>61</v>
      </c>
      <c r="D26" s="175" t="s">
        <v>60</v>
      </c>
      <c r="E26" s="175" t="s">
        <v>61</v>
      </c>
      <c r="F26" s="175" t="s">
        <v>60</v>
      </c>
      <c r="G26" s="175" t="s">
        <v>61</v>
      </c>
      <c r="H26" s="175" t="s">
        <v>60</v>
      </c>
      <c r="I26" s="175" t="s">
        <v>61</v>
      </c>
      <c r="J26" s="175" t="s">
        <v>60</v>
      </c>
      <c r="K26" s="175" t="s">
        <v>61</v>
      </c>
    </row>
    <row r="27" spans="1:11" x14ac:dyDescent="0.2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2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0.81</v>
      </c>
    </row>
    <row r="33" spans="1:16" x14ac:dyDescent="0.2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1.77</v>
      </c>
    </row>
    <row r="34" spans="1:16" x14ac:dyDescent="0.2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2.0299999999999998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2.09</v>
      </c>
    </row>
    <row r="35" spans="1:16" x14ac:dyDescent="0.25">
      <c r="A35" s="175" t="str">
        <f>IF(連結実質赤字比率に係る赤字・黒字の構成分析!C$35="",NA(),連結実質赤字比率に係る赤字・黒字の構成分析!C$35)</f>
        <v>下水道等事業会計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2.2200000000000002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3.37</v>
      </c>
    </row>
    <row r="36" spans="1:16" x14ac:dyDescent="0.2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6.91</v>
      </c>
    </row>
    <row r="39" spans="1:16" x14ac:dyDescent="0.25">
      <c r="A39" s="144" t="s">
        <v>62</v>
      </c>
    </row>
    <row r="40" spans="1:16" x14ac:dyDescent="0.2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5">
      <c r="A42" s="176" t="s">
        <v>65</v>
      </c>
      <c r="B42" s="176"/>
      <c r="C42" s="176"/>
      <c r="D42" s="176">
        <f>'実質公債費比率（分子）の構造'!K$52</f>
        <v>8100</v>
      </c>
      <c r="E42" s="176"/>
      <c r="F42" s="176"/>
      <c r="G42" s="176">
        <f>'実質公債費比率（分子）の構造'!L$52</f>
        <v>7704</v>
      </c>
      <c r="H42" s="176"/>
      <c r="I42" s="176"/>
      <c r="J42" s="176">
        <f>'実質公債費比率（分子）の構造'!M$52</f>
        <v>7344</v>
      </c>
      <c r="K42" s="176"/>
      <c r="L42" s="176"/>
      <c r="M42" s="176">
        <f>'実質公債費比率（分子）の構造'!N$52</f>
        <v>6963</v>
      </c>
      <c r="N42" s="176"/>
      <c r="O42" s="176"/>
      <c r="P42" s="176">
        <f>'実質公債費比率（分子）の構造'!O$52</f>
        <v>6686</v>
      </c>
    </row>
    <row r="43" spans="1:16" x14ac:dyDescent="0.2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5">
      <c r="A44" s="176" t="s">
        <v>67</v>
      </c>
      <c r="B44" s="176">
        <f>'実質公債費比率（分子）の構造'!K$50</f>
        <v>99</v>
      </c>
      <c r="C44" s="176"/>
      <c r="D44" s="176"/>
      <c r="E44" s="176">
        <f>'実質公債費比率（分子）の構造'!L$50</f>
        <v>99</v>
      </c>
      <c r="F44" s="176"/>
      <c r="G44" s="176"/>
      <c r="H44" s="176">
        <f>'実質公債費比率（分子）の構造'!M$50</f>
        <v>99</v>
      </c>
      <c r="I44" s="176"/>
      <c r="J44" s="176"/>
      <c r="K44" s="176">
        <f>'実質公債費比率（分子）の構造'!N$50</f>
        <v>100</v>
      </c>
      <c r="L44" s="176"/>
      <c r="M44" s="176"/>
      <c r="N44" s="176">
        <f>'実質公債費比率（分子）の構造'!O$50</f>
        <v>100</v>
      </c>
      <c r="O44" s="176"/>
      <c r="P44" s="176"/>
    </row>
    <row r="45" spans="1:16" x14ac:dyDescent="0.2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5">
      <c r="A46" s="176" t="s">
        <v>69</v>
      </c>
      <c r="B46" s="176">
        <f>'実質公債費比率（分子）の構造'!K$48</f>
        <v>1552</v>
      </c>
      <c r="C46" s="176"/>
      <c r="D46" s="176"/>
      <c r="E46" s="176">
        <f>'実質公債費比率（分子）の構造'!L$48</f>
        <v>1386</v>
      </c>
      <c r="F46" s="176"/>
      <c r="G46" s="176"/>
      <c r="H46" s="176">
        <f>'実質公債費比率（分子）の構造'!M$48</f>
        <v>1226</v>
      </c>
      <c r="I46" s="176"/>
      <c r="J46" s="176"/>
      <c r="K46" s="176">
        <f>'実質公債費比率（分子）の構造'!N$48</f>
        <v>1028</v>
      </c>
      <c r="L46" s="176"/>
      <c r="M46" s="176"/>
      <c r="N46" s="176">
        <f>'実質公債費比率（分子）の構造'!O$48</f>
        <v>1005</v>
      </c>
      <c r="O46" s="176"/>
      <c r="P46" s="176"/>
    </row>
    <row r="47" spans="1:16" x14ac:dyDescent="0.2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5">
      <c r="A49" s="176" t="s">
        <v>72</v>
      </c>
      <c r="B49" s="176">
        <f>'実質公債費比率（分子）の構造'!K$45</f>
        <v>5048</v>
      </c>
      <c r="C49" s="176"/>
      <c r="D49" s="176"/>
      <c r="E49" s="176">
        <f>'実質公債費比率（分子）の構造'!L$45</f>
        <v>5107</v>
      </c>
      <c r="F49" s="176"/>
      <c r="G49" s="176"/>
      <c r="H49" s="176">
        <f>'実質公債費比率（分子）の構造'!M$45</f>
        <v>5221</v>
      </c>
      <c r="I49" s="176"/>
      <c r="J49" s="176"/>
      <c r="K49" s="176">
        <f>'実質公債費比率（分子）の構造'!N$45</f>
        <v>5223</v>
      </c>
      <c r="L49" s="176"/>
      <c r="M49" s="176"/>
      <c r="N49" s="176">
        <f>'実質公債費比率（分子）の構造'!O$45</f>
        <v>5232</v>
      </c>
      <c r="O49" s="176"/>
      <c r="P49" s="176"/>
    </row>
    <row r="50" spans="1:16" x14ac:dyDescent="0.25">
      <c r="A50" s="176" t="s">
        <v>73</v>
      </c>
      <c r="B50" s="176" t="e">
        <f>NA()</f>
        <v>#N/A</v>
      </c>
      <c r="C50" s="176">
        <f>IF(ISNUMBER('実質公債費比率（分子）の構造'!K$53),'実質公債費比率（分子）の構造'!K$53,NA())</f>
        <v>-1401</v>
      </c>
      <c r="D50" s="176" t="e">
        <f>NA()</f>
        <v>#N/A</v>
      </c>
      <c r="E50" s="176" t="e">
        <f>NA()</f>
        <v>#N/A</v>
      </c>
      <c r="F50" s="176">
        <f>IF(ISNUMBER('実質公債費比率（分子）の構造'!L$53),'実質公債費比率（分子）の構造'!L$53,NA())</f>
        <v>-1112</v>
      </c>
      <c r="G50" s="176" t="e">
        <f>NA()</f>
        <v>#N/A</v>
      </c>
      <c r="H50" s="176" t="e">
        <f>NA()</f>
        <v>#N/A</v>
      </c>
      <c r="I50" s="176">
        <f>IF(ISNUMBER('実質公債費比率（分子）の構造'!M$53),'実質公債費比率（分子）の構造'!M$53,NA())</f>
        <v>-798</v>
      </c>
      <c r="J50" s="176" t="e">
        <f>NA()</f>
        <v>#N/A</v>
      </c>
      <c r="K50" s="176" t="e">
        <f>NA()</f>
        <v>#N/A</v>
      </c>
      <c r="L50" s="176">
        <f>IF(ISNUMBER('実質公債費比率（分子）の構造'!N$53),'実質公債費比率（分子）の構造'!N$53,NA())</f>
        <v>-612</v>
      </c>
      <c r="M50" s="176" t="e">
        <f>NA()</f>
        <v>#N/A</v>
      </c>
      <c r="N50" s="176" t="e">
        <f>NA()</f>
        <v>#N/A</v>
      </c>
      <c r="O50" s="176">
        <f>IF(ISNUMBER('実質公債費比率（分子）の構造'!O$53),'実質公債費比率（分子）の構造'!O$53,NA())</f>
        <v>-349</v>
      </c>
      <c r="P50" s="176" t="e">
        <f>NA()</f>
        <v>#N/A</v>
      </c>
    </row>
    <row r="53" spans="1:16" x14ac:dyDescent="0.25">
      <c r="A53" s="144" t="s">
        <v>74</v>
      </c>
    </row>
    <row r="54" spans="1:16" x14ac:dyDescent="0.2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5">
      <c r="A56" s="175" t="s">
        <v>45</v>
      </c>
      <c r="B56" s="175"/>
      <c r="C56" s="175"/>
      <c r="D56" s="175">
        <f>'将来負担比率（分子）の構造'!I$52</f>
        <v>54220</v>
      </c>
      <c r="E56" s="175"/>
      <c r="F56" s="175"/>
      <c r="G56" s="175">
        <f>'将来負担比率（分子）の構造'!J$52</f>
        <v>54572</v>
      </c>
      <c r="H56" s="175"/>
      <c r="I56" s="175"/>
      <c r="J56" s="175">
        <f>'将来負担比率（分子）の構造'!K$52</f>
        <v>52498</v>
      </c>
      <c r="K56" s="175"/>
      <c r="L56" s="175"/>
      <c r="M56" s="175">
        <f>'将来負担比率（分子）の構造'!L$52</f>
        <v>51383</v>
      </c>
      <c r="N56" s="175"/>
      <c r="O56" s="175"/>
      <c r="P56" s="175">
        <f>'将来負担比率（分子）の構造'!M$52</f>
        <v>50380</v>
      </c>
    </row>
    <row r="57" spans="1:16" x14ac:dyDescent="0.25">
      <c r="A57" s="175" t="s">
        <v>44</v>
      </c>
      <c r="B57" s="175"/>
      <c r="C57" s="175"/>
      <c r="D57" s="175">
        <f>'将来負担比率（分子）の構造'!I$51</f>
        <v>21501</v>
      </c>
      <c r="E57" s="175"/>
      <c r="F57" s="175"/>
      <c r="G57" s="175">
        <f>'将来負担比率（分子）の構造'!J$51</f>
        <v>19360</v>
      </c>
      <c r="H57" s="175"/>
      <c r="I57" s="175"/>
      <c r="J57" s="175">
        <f>'将来負担比率（分子）の構造'!K$51</f>
        <v>18560</v>
      </c>
      <c r="K57" s="175"/>
      <c r="L57" s="175"/>
      <c r="M57" s="175">
        <f>'将来負担比率（分子）の構造'!L$51</f>
        <v>17348</v>
      </c>
      <c r="N57" s="175"/>
      <c r="O57" s="175"/>
      <c r="P57" s="175">
        <f>'将来負担比率（分子）の構造'!M$51</f>
        <v>18399</v>
      </c>
    </row>
    <row r="58" spans="1:16" x14ac:dyDescent="0.25">
      <c r="A58" s="175" t="s">
        <v>43</v>
      </c>
      <c r="B58" s="175"/>
      <c r="C58" s="175"/>
      <c r="D58" s="175">
        <f>'将来負担比率（分子）の構造'!I$50</f>
        <v>22497</v>
      </c>
      <c r="E58" s="175"/>
      <c r="F58" s="175"/>
      <c r="G58" s="175">
        <f>'将来負担比率（分子）の構造'!J$50</f>
        <v>23660</v>
      </c>
      <c r="H58" s="175"/>
      <c r="I58" s="175"/>
      <c r="J58" s="175">
        <f>'将来負担比率（分子）の構造'!K$50</f>
        <v>23616</v>
      </c>
      <c r="K58" s="175"/>
      <c r="L58" s="175"/>
      <c r="M58" s="175">
        <f>'将来負担比率（分子）の構造'!L$50</f>
        <v>25045</v>
      </c>
      <c r="N58" s="175"/>
      <c r="O58" s="175"/>
      <c r="P58" s="175">
        <f>'将来負担比率（分子）の構造'!M$50</f>
        <v>24451</v>
      </c>
    </row>
    <row r="59" spans="1:16" x14ac:dyDescent="0.2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5">
      <c r="A61" s="175" t="s">
        <v>38</v>
      </c>
      <c r="B61" s="175">
        <f>'将来負担比率（分子）の構造'!I$46</f>
        <v>53</v>
      </c>
      <c r="C61" s="175"/>
      <c r="D61" s="175"/>
      <c r="E61" s="175">
        <f>'将来負担比率（分子）の構造'!J$46</f>
        <v>62</v>
      </c>
      <c r="F61" s="175"/>
      <c r="G61" s="175"/>
      <c r="H61" s="175">
        <f>'将来負担比率（分子）の構造'!K$46</f>
        <v>63</v>
      </c>
      <c r="I61" s="175"/>
      <c r="J61" s="175"/>
      <c r="K61" s="175" t="str">
        <f>'将来負担比率（分子）の構造'!L$46</f>
        <v>-</v>
      </c>
      <c r="L61" s="175"/>
      <c r="M61" s="175"/>
      <c r="N61" s="175" t="str">
        <f>'将来負担比率（分子）の構造'!M$46</f>
        <v>-</v>
      </c>
      <c r="O61" s="175"/>
      <c r="P61" s="175"/>
    </row>
    <row r="62" spans="1:16" x14ac:dyDescent="0.25">
      <c r="A62" s="175" t="s">
        <v>37</v>
      </c>
      <c r="B62" s="175">
        <f>'将来負担比率（分子）の構造'!I$45</f>
        <v>9901</v>
      </c>
      <c r="C62" s="175"/>
      <c r="D62" s="175"/>
      <c r="E62" s="175">
        <f>'将来負担比率（分子）の構造'!J$45</f>
        <v>9840</v>
      </c>
      <c r="F62" s="175"/>
      <c r="G62" s="175"/>
      <c r="H62" s="175">
        <f>'将来負担比率（分子）の構造'!K$45</f>
        <v>10156</v>
      </c>
      <c r="I62" s="175"/>
      <c r="J62" s="175"/>
      <c r="K62" s="175">
        <f>'将来負担比率（分子）の構造'!L$45</f>
        <v>10288</v>
      </c>
      <c r="L62" s="175"/>
      <c r="M62" s="175"/>
      <c r="N62" s="175">
        <f>'将来負担比率（分子）の構造'!M$45</f>
        <v>10329</v>
      </c>
      <c r="O62" s="175"/>
      <c r="P62" s="175"/>
    </row>
    <row r="63" spans="1:16" x14ac:dyDescent="0.2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5">
      <c r="A64" s="175" t="s">
        <v>35</v>
      </c>
      <c r="B64" s="175">
        <f>'将来負担比率（分子）の構造'!I$43</f>
        <v>12775</v>
      </c>
      <c r="C64" s="175"/>
      <c r="D64" s="175"/>
      <c r="E64" s="175">
        <f>'将来負担比率（分子）の構造'!J$43</f>
        <v>11204</v>
      </c>
      <c r="F64" s="175"/>
      <c r="G64" s="175"/>
      <c r="H64" s="175">
        <f>'将来負担比率（分子）の構造'!K$43</f>
        <v>9484</v>
      </c>
      <c r="I64" s="175"/>
      <c r="J64" s="175"/>
      <c r="K64" s="175">
        <f>'将来負担比率（分子）の構造'!L$43</f>
        <v>8514</v>
      </c>
      <c r="L64" s="175"/>
      <c r="M64" s="175"/>
      <c r="N64" s="175">
        <f>'将来負担比率（分子）の構造'!M$43</f>
        <v>8247</v>
      </c>
      <c r="O64" s="175"/>
      <c r="P64" s="175"/>
    </row>
    <row r="65" spans="1:16" x14ac:dyDescent="0.25">
      <c r="A65" s="175" t="s">
        <v>34</v>
      </c>
      <c r="B65" s="175">
        <f>'将来負担比率（分子）の構造'!I$42</f>
        <v>1570</v>
      </c>
      <c r="C65" s="175"/>
      <c r="D65" s="175"/>
      <c r="E65" s="175">
        <f>'将来負担比率（分子）の構造'!J$42</f>
        <v>1612</v>
      </c>
      <c r="F65" s="175"/>
      <c r="G65" s="175"/>
      <c r="H65" s="175">
        <f>'将来負担比率（分子）の構造'!K$42</f>
        <v>1410</v>
      </c>
      <c r="I65" s="175"/>
      <c r="J65" s="175"/>
      <c r="K65" s="175">
        <f>'将来負担比率（分子）の構造'!L$42</f>
        <v>609</v>
      </c>
      <c r="L65" s="175"/>
      <c r="M65" s="175"/>
      <c r="N65" s="175">
        <f>'将来負担比率（分子）の構造'!M$42</f>
        <v>1328</v>
      </c>
      <c r="O65" s="175"/>
      <c r="P65" s="175"/>
    </row>
    <row r="66" spans="1:16" x14ac:dyDescent="0.25">
      <c r="A66" s="175" t="s">
        <v>33</v>
      </c>
      <c r="B66" s="175">
        <f>'将来負担比率（分子）の構造'!I$41</f>
        <v>50829</v>
      </c>
      <c r="C66" s="175"/>
      <c r="D66" s="175"/>
      <c r="E66" s="175">
        <f>'将来負担比率（分子）の構造'!J$41</f>
        <v>50002</v>
      </c>
      <c r="F66" s="175"/>
      <c r="G66" s="175"/>
      <c r="H66" s="175">
        <f>'将来負担比率（分子）の構造'!K$41</f>
        <v>47459</v>
      </c>
      <c r="I66" s="175"/>
      <c r="J66" s="175"/>
      <c r="K66" s="175">
        <f>'将来負担比率（分子）の構造'!L$41</f>
        <v>46779</v>
      </c>
      <c r="L66" s="175"/>
      <c r="M66" s="175"/>
      <c r="N66" s="175">
        <f>'将来負担比率（分子）の構造'!M$41</f>
        <v>49644</v>
      </c>
      <c r="O66" s="175"/>
      <c r="P66" s="175"/>
    </row>
    <row r="67" spans="1:16" x14ac:dyDescent="0.2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5">
      <c r="A70" s="177" t="s">
        <v>78</v>
      </c>
      <c r="B70" s="177"/>
      <c r="C70" s="177"/>
      <c r="D70" s="177"/>
      <c r="E70" s="177"/>
      <c r="F70" s="177"/>
    </row>
    <row r="71" spans="1:16" x14ac:dyDescent="0.25">
      <c r="A71" s="178"/>
      <c r="B71" s="178" t="str">
        <f>基金残高に係る経年分析!F54</f>
        <v>R02</v>
      </c>
      <c r="C71" s="178" t="str">
        <f>基金残高に係る経年分析!G54</f>
        <v>R03</v>
      </c>
      <c r="D71" s="178" t="str">
        <f>基金残高に係る経年分析!H54</f>
        <v>R04</v>
      </c>
    </row>
    <row r="72" spans="1:16" x14ac:dyDescent="0.25">
      <c r="A72" s="178" t="s">
        <v>79</v>
      </c>
      <c r="B72" s="179">
        <f>基金残高に係る経年分析!F55</f>
        <v>6811</v>
      </c>
      <c r="C72" s="179">
        <f>基金残高に係る経年分析!G55</f>
        <v>7669</v>
      </c>
      <c r="D72" s="179">
        <f>基金残高に係る経年分析!H55</f>
        <v>7943</v>
      </c>
    </row>
    <row r="73" spans="1:16" x14ac:dyDescent="0.25">
      <c r="A73" s="178" t="s">
        <v>80</v>
      </c>
      <c r="B73" s="179" t="str">
        <f>基金残高に係る経年分析!F56</f>
        <v>-</v>
      </c>
      <c r="C73" s="179" t="str">
        <f>基金残高に係る経年分析!G56</f>
        <v>-</v>
      </c>
      <c r="D73" s="179" t="str">
        <f>基金残高に係る経年分析!H56</f>
        <v>-</v>
      </c>
    </row>
    <row r="74" spans="1:16" x14ac:dyDescent="0.25">
      <c r="A74" s="178" t="s">
        <v>81</v>
      </c>
      <c r="B74" s="179">
        <f>基金残高に係る経年分析!F57</f>
        <v>16143</v>
      </c>
      <c r="C74" s="179">
        <f>基金残高に係る経年分析!G57</f>
        <v>16369</v>
      </c>
      <c r="D74" s="179">
        <f>基金残高に係る経年分析!H57</f>
        <v>15508</v>
      </c>
    </row>
  </sheetData>
  <sheetProtection algorithmName="SHA-512" hashValue="Q48XsChqlz6NljwQBuESRwY6wllenTopsrBI2Uu4eLCEKWFbywqvBdmjMgafH1RD9XaFc7vlfhJUGUFp4gFiZw==" saltValue="tJaC/7MkURMhWCwbQwtWJ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5"/>
  <cols>
    <col min="1" max="1" width="1.53125" style="214" customWidth="1"/>
    <col min="2" max="2" width="2.46484375" style="214" customWidth="1"/>
    <col min="3" max="16" width="2.53125" style="214" customWidth="1"/>
    <col min="17" max="17" width="2.46484375" style="214" customWidth="1"/>
    <col min="18" max="95" width="1.53125" style="214" customWidth="1"/>
    <col min="96" max="133" width="1.53125" style="226" customWidth="1"/>
    <col min="134" max="143" width="1.53125" style="214" customWidth="1"/>
    <col min="144" max="16384" width="0" style="214" hidden="1"/>
  </cols>
  <sheetData>
    <row r="1" spans="2:143" ht="22.5" customHeight="1" thickBot="1" x14ac:dyDescent="0.3">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5">
      <c r="B5" s="679" t="s">
        <v>231</v>
      </c>
      <c r="C5" s="680"/>
      <c r="D5" s="680"/>
      <c r="E5" s="680"/>
      <c r="F5" s="680"/>
      <c r="G5" s="680"/>
      <c r="H5" s="680"/>
      <c r="I5" s="680"/>
      <c r="J5" s="680"/>
      <c r="K5" s="680"/>
      <c r="L5" s="680"/>
      <c r="M5" s="680"/>
      <c r="N5" s="680"/>
      <c r="O5" s="680"/>
      <c r="P5" s="680"/>
      <c r="Q5" s="681"/>
      <c r="R5" s="676">
        <v>50959702</v>
      </c>
      <c r="S5" s="677"/>
      <c r="T5" s="677"/>
      <c r="U5" s="677"/>
      <c r="V5" s="677"/>
      <c r="W5" s="677"/>
      <c r="X5" s="677"/>
      <c r="Y5" s="702"/>
      <c r="Z5" s="715">
        <v>44.1</v>
      </c>
      <c r="AA5" s="715"/>
      <c r="AB5" s="715"/>
      <c r="AC5" s="715"/>
      <c r="AD5" s="716">
        <v>46544206</v>
      </c>
      <c r="AE5" s="716"/>
      <c r="AF5" s="716"/>
      <c r="AG5" s="716"/>
      <c r="AH5" s="716"/>
      <c r="AI5" s="716"/>
      <c r="AJ5" s="716"/>
      <c r="AK5" s="716"/>
      <c r="AL5" s="703">
        <v>80.900000000000006</v>
      </c>
      <c r="AM5" s="685"/>
      <c r="AN5" s="685"/>
      <c r="AO5" s="704"/>
      <c r="AP5" s="679" t="s">
        <v>232</v>
      </c>
      <c r="AQ5" s="680"/>
      <c r="AR5" s="680"/>
      <c r="AS5" s="680"/>
      <c r="AT5" s="680"/>
      <c r="AU5" s="680"/>
      <c r="AV5" s="680"/>
      <c r="AW5" s="680"/>
      <c r="AX5" s="680"/>
      <c r="AY5" s="680"/>
      <c r="AZ5" s="680"/>
      <c r="BA5" s="680"/>
      <c r="BB5" s="680"/>
      <c r="BC5" s="680"/>
      <c r="BD5" s="680"/>
      <c r="BE5" s="680"/>
      <c r="BF5" s="681"/>
      <c r="BG5" s="621">
        <v>46544206</v>
      </c>
      <c r="BH5" s="622"/>
      <c r="BI5" s="622"/>
      <c r="BJ5" s="622"/>
      <c r="BK5" s="622"/>
      <c r="BL5" s="622"/>
      <c r="BM5" s="622"/>
      <c r="BN5" s="623"/>
      <c r="BO5" s="659">
        <v>91.3</v>
      </c>
      <c r="BP5" s="659"/>
      <c r="BQ5" s="659"/>
      <c r="BR5" s="659"/>
      <c r="BS5" s="660">
        <v>638073</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5">
      <c r="B6" s="618" t="s">
        <v>236</v>
      </c>
      <c r="C6" s="619"/>
      <c r="D6" s="619"/>
      <c r="E6" s="619"/>
      <c r="F6" s="619"/>
      <c r="G6" s="619"/>
      <c r="H6" s="619"/>
      <c r="I6" s="619"/>
      <c r="J6" s="619"/>
      <c r="K6" s="619"/>
      <c r="L6" s="619"/>
      <c r="M6" s="619"/>
      <c r="N6" s="619"/>
      <c r="O6" s="619"/>
      <c r="P6" s="619"/>
      <c r="Q6" s="620"/>
      <c r="R6" s="621">
        <v>521459</v>
      </c>
      <c r="S6" s="622"/>
      <c r="T6" s="622"/>
      <c r="U6" s="622"/>
      <c r="V6" s="622"/>
      <c r="W6" s="622"/>
      <c r="X6" s="622"/>
      <c r="Y6" s="623"/>
      <c r="Z6" s="659">
        <v>0.5</v>
      </c>
      <c r="AA6" s="659"/>
      <c r="AB6" s="659"/>
      <c r="AC6" s="659"/>
      <c r="AD6" s="660">
        <v>521459</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46544206</v>
      </c>
      <c r="BH6" s="622"/>
      <c r="BI6" s="622"/>
      <c r="BJ6" s="622"/>
      <c r="BK6" s="622"/>
      <c r="BL6" s="622"/>
      <c r="BM6" s="622"/>
      <c r="BN6" s="623"/>
      <c r="BO6" s="659">
        <v>91.3</v>
      </c>
      <c r="BP6" s="659"/>
      <c r="BQ6" s="659"/>
      <c r="BR6" s="659"/>
      <c r="BS6" s="660">
        <v>638073</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502662</v>
      </c>
      <c r="CS6" s="622"/>
      <c r="CT6" s="622"/>
      <c r="CU6" s="622"/>
      <c r="CV6" s="622"/>
      <c r="CW6" s="622"/>
      <c r="CX6" s="622"/>
      <c r="CY6" s="623"/>
      <c r="CZ6" s="703">
        <v>0.4</v>
      </c>
      <c r="DA6" s="685"/>
      <c r="DB6" s="685"/>
      <c r="DC6" s="705"/>
      <c r="DD6" s="627" t="s">
        <v>239</v>
      </c>
      <c r="DE6" s="622"/>
      <c r="DF6" s="622"/>
      <c r="DG6" s="622"/>
      <c r="DH6" s="622"/>
      <c r="DI6" s="622"/>
      <c r="DJ6" s="622"/>
      <c r="DK6" s="622"/>
      <c r="DL6" s="622"/>
      <c r="DM6" s="622"/>
      <c r="DN6" s="622"/>
      <c r="DO6" s="622"/>
      <c r="DP6" s="623"/>
      <c r="DQ6" s="627">
        <v>502662</v>
      </c>
      <c r="DR6" s="622"/>
      <c r="DS6" s="622"/>
      <c r="DT6" s="622"/>
      <c r="DU6" s="622"/>
      <c r="DV6" s="622"/>
      <c r="DW6" s="622"/>
      <c r="DX6" s="622"/>
      <c r="DY6" s="622"/>
      <c r="DZ6" s="622"/>
      <c r="EA6" s="622"/>
      <c r="EB6" s="622"/>
      <c r="EC6" s="658"/>
    </row>
    <row r="7" spans="2:143" ht="11.25" customHeight="1" x14ac:dyDescent="0.25">
      <c r="B7" s="618" t="s">
        <v>240</v>
      </c>
      <c r="C7" s="619"/>
      <c r="D7" s="619"/>
      <c r="E7" s="619"/>
      <c r="F7" s="619"/>
      <c r="G7" s="619"/>
      <c r="H7" s="619"/>
      <c r="I7" s="619"/>
      <c r="J7" s="619"/>
      <c r="K7" s="619"/>
      <c r="L7" s="619"/>
      <c r="M7" s="619"/>
      <c r="N7" s="619"/>
      <c r="O7" s="619"/>
      <c r="P7" s="619"/>
      <c r="Q7" s="620"/>
      <c r="R7" s="621">
        <v>45832</v>
      </c>
      <c r="S7" s="622"/>
      <c r="T7" s="622"/>
      <c r="U7" s="622"/>
      <c r="V7" s="622"/>
      <c r="W7" s="622"/>
      <c r="X7" s="622"/>
      <c r="Y7" s="623"/>
      <c r="Z7" s="659">
        <v>0</v>
      </c>
      <c r="AA7" s="659"/>
      <c r="AB7" s="659"/>
      <c r="AC7" s="659"/>
      <c r="AD7" s="660">
        <v>45832</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22094528</v>
      </c>
      <c r="BH7" s="622"/>
      <c r="BI7" s="622"/>
      <c r="BJ7" s="622"/>
      <c r="BK7" s="622"/>
      <c r="BL7" s="622"/>
      <c r="BM7" s="622"/>
      <c r="BN7" s="623"/>
      <c r="BO7" s="659">
        <v>43.4</v>
      </c>
      <c r="BP7" s="659"/>
      <c r="BQ7" s="659"/>
      <c r="BR7" s="659"/>
      <c r="BS7" s="660">
        <v>638073</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14768388</v>
      </c>
      <c r="CS7" s="622"/>
      <c r="CT7" s="622"/>
      <c r="CU7" s="622"/>
      <c r="CV7" s="622"/>
      <c r="CW7" s="622"/>
      <c r="CX7" s="622"/>
      <c r="CY7" s="623"/>
      <c r="CZ7" s="659">
        <v>13.1</v>
      </c>
      <c r="DA7" s="659"/>
      <c r="DB7" s="659"/>
      <c r="DC7" s="659"/>
      <c r="DD7" s="627">
        <v>8036714</v>
      </c>
      <c r="DE7" s="622"/>
      <c r="DF7" s="622"/>
      <c r="DG7" s="622"/>
      <c r="DH7" s="622"/>
      <c r="DI7" s="622"/>
      <c r="DJ7" s="622"/>
      <c r="DK7" s="622"/>
      <c r="DL7" s="622"/>
      <c r="DM7" s="622"/>
      <c r="DN7" s="622"/>
      <c r="DO7" s="622"/>
      <c r="DP7" s="623"/>
      <c r="DQ7" s="627">
        <v>6207978</v>
      </c>
      <c r="DR7" s="622"/>
      <c r="DS7" s="622"/>
      <c r="DT7" s="622"/>
      <c r="DU7" s="622"/>
      <c r="DV7" s="622"/>
      <c r="DW7" s="622"/>
      <c r="DX7" s="622"/>
      <c r="DY7" s="622"/>
      <c r="DZ7" s="622"/>
      <c r="EA7" s="622"/>
      <c r="EB7" s="622"/>
      <c r="EC7" s="658"/>
    </row>
    <row r="8" spans="2:143" ht="11.25" customHeight="1" x14ac:dyDescent="0.25">
      <c r="B8" s="618" t="s">
        <v>243</v>
      </c>
      <c r="C8" s="619"/>
      <c r="D8" s="619"/>
      <c r="E8" s="619"/>
      <c r="F8" s="619"/>
      <c r="G8" s="619"/>
      <c r="H8" s="619"/>
      <c r="I8" s="619"/>
      <c r="J8" s="619"/>
      <c r="K8" s="619"/>
      <c r="L8" s="619"/>
      <c r="M8" s="619"/>
      <c r="N8" s="619"/>
      <c r="O8" s="619"/>
      <c r="P8" s="619"/>
      <c r="Q8" s="620"/>
      <c r="R8" s="621">
        <v>382756</v>
      </c>
      <c r="S8" s="622"/>
      <c r="T8" s="622"/>
      <c r="U8" s="622"/>
      <c r="V8" s="622"/>
      <c r="W8" s="622"/>
      <c r="X8" s="622"/>
      <c r="Y8" s="623"/>
      <c r="Z8" s="659">
        <v>0.3</v>
      </c>
      <c r="AA8" s="659"/>
      <c r="AB8" s="659"/>
      <c r="AC8" s="659"/>
      <c r="AD8" s="660">
        <v>382756</v>
      </c>
      <c r="AE8" s="660"/>
      <c r="AF8" s="660"/>
      <c r="AG8" s="660"/>
      <c r="AH8" s="660"/>
      <c r="AI8" s="660"/>
      <c r="AJ8" s="660"/>
      <c r="AK8" s="660"/>
      <c r="AL8" s="624">
        <v>0.7</v>
      </c>
      <c r="AM8" s="625"/>
      <c r="AN8" s="625"/>
      <c r="AO8" s="661"/>
      <c r="AP8" s="618" t="s">
        <v>244</v>
      </c>
      <c r="AQ8" s="619"/>
      <c r="AR8" s="619"/>
      <c r="AS8" s="619"/>
      <c r="AT8" s="619"/>
      <c r="AU8" s="619"/>
      <c r="AV8" s="619"/>
      <c r="AW8" s="619"/>
      <c r="AX8" s="619"/>
      <c r="AY8" s="619"/>
      <c r="AZ8" s="619"/>
      <c r="BA8" s="619"/>
      <c r="BB8" s="619"/>
      <c r="BC8" s="619"/>
      <c r="BD8" s="619"/>
      <c r="BE8" s="619"/>
      <c r="BF8" s="620"/>
      <c r="BG8" s="621">
        <v>495666</v>
      </c>
      <c r="BH8" s="622"/>
      <c r="BI8" s="622"/>
      <c r="BJ8" s="622"/>
      <c r="BK8" s="622"/>
      <c r="BL8" s="622"/>
      <c r="BM8" s="622"/>
      <c r="BN8" s="623"/>
      <c r="BO8" s="659">
        <v>1</v>
      </c>
      <c r="BP8" s="659"/>
      <c r="BQ8" s="659"/>
      <c r="BR8" s="659"/>
      <c r="BS8" s="660" t="s">
        <v>239</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49435911</v>
      </c>
      <c r="CS8" s="622"/>
      <c r="CT8" s="622"/>
      <c r="CU8" s="622"/>
      <c r="CV8" s="622"/>
      <c r="CW8" s="622"/>
      <c r="CX8" s="622"/>
      <c r="CY8" s="623"/>
      <c r="CZ8" s="659">
        <v>43.9</v>
      </c>
      <c r="DA8" s="659"/>
      <c r="DB8" s="659"/>
      <c r="DC8" s="659"/>
      <c r="DD8" s="627">
        <v>924717</v>
      </c>
      <c r="DE8" s="622"/>
      <c r="DF8" s="622"/>
      <c r="DG8" s="622"/>
      <c r="DH8" s="622"/>
      <c r="DI8" s="622"/>
      <c r="DJ8" s="622"/>
      <c r="DK8" s="622"/>
      <c r="DL8" s="622"/>
      <c r="DM8" s="622"/>
      <c r="DN8" s="622"/>
      <c r="DO8" s="622"/>
      <c r="DP8" s="623"/>
      <c r="DQ8" s="627">
        <v>21576765</v>
      </c>
      <c r="DR8" s="622"/>
      <c r="DS8" s="622"/>
      <c r="DT8" s="622"/>
      <c r="DU8" s="622"/>
      <c r="DV8" s="622"/>
      <c r="DW8" s="622"/>
      <c r="DX8" s="622"/>
      <c r="DY8" s="622"/>
      <c r="DZ8" s="622"/>
      <c r="EA8" s="622"/>
      <c r="EB8" s="622"/>
      <c r="EC8" s="658"/>
    </row>
    <row r="9" spans="2:143" ht="11.25" customHeight="1" x14ac:dyDescent="0.25">
      <c r="B9" s="618" t="s">
        <v>246</v>
      </c>
      <c r="C9" s="619"/>
      <c r="D9" s="619"/>
      <c r="E9" s="619"/>
      <c r="F9" s="619"/>
      <c r="G9" s="619"/>
      <c r="H9" s="619"/>
      <c r="I9" s="619"/>
      <c r="J9" s="619"/>
      <c r="K9" s="619"/>
      <c r="L9" s="619"/>
      <c r="M9" s="619"/>
      <c r="N9" s="619"/>
      <c r="O9" s="619"/>
      <c r="P9" s="619"/>
      <c r="Q9" s="620"/>
      <c r="R9" s="621">
        <v>273992</v>
      </c>
      <c r="S9" s="622"/>
      <c r="T9" s="622"/>
      <c r="U9" s="622"/>
      <c r="V9" s="622"/>
      <c r="W9" s="622"/>
      <c r="X9" s="622"/>
      <c r="Y9" s="623"/>
      <c r="Z9" s="659">
        <v>0.2</v>
      </c>
      <c r="AA9" s="659"/>
      <c r="AB9" s="659"/>
      <c r="AC9" s="659"/>
      <c r="AD9" s="660">
        <v>273992</v>
      </c>
      <c r="AE9" s="660"/>
      <c r="AF9" s="660"/>
      <c r="AG9" s="660"/>
      <c r="AH9" s="660"/>
      <c r="AI9" s="660"/>
      <c r="AJ9" s="660"/>
      <c r="AK9" s="660"/>
      <c r="AL9" s="624">
        <v>0.5</v>
      </c>
      <c r="AM9" s="625"/>
      <c r="AN9" s="625"/>
      <c r="AO9" s="661"/>
      <c r="AP9" s="618" t="s">
        <v>247</v>
      </c>
      <c r="AQ9" s="619"/>
      <c r="AR9" s="619"/>
      <c r="AS9" s="619"/>
      <c r="AT9" s="619"/>
      <c r="AU9" s="619"/>
      <c r="AV9" s="619"/>
      <c r="AW9" s="619"/>
      <c r="AX9" s="619"/>
      <c r="AY9" s="619"/>
      <c r="AZ9" s="619"/>
      <c r="BA9" s="619"/>
      <c r="BB9" s="619"/>
      <c r="BC9" s="619"/>
      <c r="BD9" s="619"/>
      <c r="BE9" s="619"/>
      <c r="BF9" s="620"/>
      <c r="BG9" s="621">
        <v>18569770</v>
      </c>
      <c r="BH9" s="622"/>
      <c r="BI9" s="622"/>
      <c r="BJ9" s="622"/>
      <c r="BK9" s="622"/>
      <c r="BL9" s="622"/>
      <c r="BM9" s="622"/>
      <c r="BN9" s="623"/>
      <c r="BO9" s="659">
        <v>36.4</v>
      </c>
      <c r="BP9" s="659"/>
      <c r="BQ9" s="659"/>
      <c r="BR9" s="659"/>
      <c r="BS9" s="660" t="s">
        <v>239</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14972091</v>
      </c>
      <c r="CS9" s="622"/>
      <c r="CT9" s="622"/>
      <c r="CU9" s="622"/>
      <c r="CV9" s="622"/>
      <c r="CW9" s="622"/>
      <c r="CX9" s="622"/>
      <c r="CY9" s="623"/>
      <c r="CZ9" s="659">
        <v>13.3</v>
      </c>
      <c r="DA9" s="659"/>
      <c r="DB9" s="659"/>
      <c r="DC9" s="659"/>
      <c r="DD9" s="627">
        <v>4650624</v>
      </c>
      <c r="DE9" s="622"/>
      <c r="DF9" s="622"/>
      <c r="DG9" s="622"/>
      <c r="DH9" s="622"/>
      <c r="DI9" s="622"/>
      <c r="DJ9" s="622"/>
      <c r="DK9" s="622"/>
      <c r="DL9" s="622"/>
      <c r="DM9" s="622"/>
      <c r="DN9" s="622"/>
      <c r="DO9" s="622"/>
      <c r="DP9" s="623"/>
      <c r="DQ9" s="627">
        <v>7567220</v>
      </c>
      <c r="DR9" s="622"/>
      <c r="DS9" s="622"/>
      <c r="DT9" s="622"/>
      <c r="DU9" s="622"/>
      <c r="DV9" s="622"/>
      <c r="DW9" s="622"/>
      <c r="DX9" s="622"/>
      <c r="DY9" s="622"/>
      <c r="DZ9" s="622"/>
      <c r="EA9" s="622"/>
      <c r="EB9" s="622"/>
      <c r="EC9" s="658"/>
    </row>
    <row r="10" spans="2:143" ht="11.25" customHeight="1" x14ac:dyDescent="0.25">
      <c r="B10" s="618" t="s">
        <v>249</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239</v>
      </c>
      <c r="AE10" s="660"/>
      <c r="AF10" s="660"/>
      <c r="AG10" s="660"/>
      <c r="AH10" s="660"/>
      <c r="AI10" s="660"/>
      <c r="AJ10" s="660"/>
      <c r="AK10" s="660"/>
      <c r="AL10" s="624" t="s">
        <v>131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786111</v>
      </c>
      <c r="BH10" s="622"/>
      <c r="BI10" s="622"/>
      <c r="BJ10" s="622"/>
      <c r="BK10" s="622"/>
      <c r="BL10" s="622"/>
      <c r="BM10" s="622"/>
      <c r="BN10" s="623"/>
      <c r="BO10" s="659">
        <v>1.5</v>
      </c>
      <c r="BP10" s="659"/>
      <c r="BQ10" s="659"/>
      <c r="BR10" s="659"/>
      <c r="BS10" s="660" t="s">
        <v>131</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95818</v>
      </c>
      <c r="CS10" s="622"/>
      <c r="CT10" s="622"/>
      <c r="CU10" s="622"/>
      <c r="CV10" s="622"/>
      <c r="CW10" s="622"/>
      <c r="CX10" s="622"/>
      <c r="CY10" s="623"/>
      <c r="CZ10" s="659">
        <v>0.1</v>
      </c>
      <c r="DA10" s="659"/>
      <c r="DB10" s="659"/>
      <c r="DC10" s="659"/>
      <c r="DD10" s="627" t="s">
        <v>239</v>
      </c>
      <c r="DE10" s="622"/>
      <c r="DF10" s="622"/>
      <c r="DG10" s="622"/>
      <c r="DH10" s="622"/>
      <c r="DI10" s="622"/>
      <c r="DJ10" s="622"/>
      <c r="DK10" s="622"/>
      <c r="DL10" s="622"/>
      <c r="DM10" s="622"/>
      <c r="DN10" s="622"/>
      <c r="DO10" s="622"/>
      <c r="DP10" s="623"/>
      <c r="DQ10" s="627">
        <v>93125</v>
      </c>
      <c r="DR10" s="622"/>
      <c r="DS10" s="622"/>
      <c r="DT10" s="622"/>
      <c r="DU10" s="622"/>
      <c r="DV10" s="622"/>
      <c r="DW10" s="622"/>
      <c r="DX10" s="622"/>
      <c r="DY10" s="622"/>
      <c r="DZ10" s="622"/>
      <c r="EA10" s="622"/>
      <c r="EB10" s="622"/>
      <c r="EC10" s="658"/>
    </row>
    <row r="11" spans="2:143" ht="11.25" customHeight="1" x14ac:dyDescent="0.25">
      <c r="B11" s="618" t="s">
        <v>252</v>
      </c>
      <c r="C11" s="619"/>
      <c r="D11" s="619"/>
      <c r="E11" s="619"/>
      <c r="F11" s="619"/>
      <c r="G11" s="619"/>
      <c r="H11" s="619"/>
      <c r="I11" s="619"/>
      <c r="J11" s="619"/>
      <c r="K11" s="619"/>
      <c r="L11" s="619"/>
      <c r="M11" s="619"/>
      <c r="N11" s="619"/>
      <c r="O11" s="619"/>
      <c r="P11" s="619"/>
      <c r="Q11" s="620"/>
      <c r="R11" s="621">
        <v>6625155</v>
      </c>
      <c r="S11" s="622"/>
      <c r="T11" s="622"/>
      <c r="U11" s="622"/>
      <c r="V11" s="622"/>
      <c r="W11" s="622"/>
      <c r="X11" s="622"/>
      <c r="Y11" s="623"/>
      <c r="Z11" s="624">
        <v>5.7</v>
      </c>
      <c r="AA11" s="625"/>
      <c r="AB11" s="625"/>
      <c r="AC11" s="626"/>
      <c r="AD11" s="627">
        <v>6625155</v>
      </c>
      <c r="AE11" s="622"/>
      <c r="AF11" s="622"/>
      <c r="AG11" s="622"/>
      <c r="AH11" s="622"/>
      <c r="AI11" s="622"/>
      <c r="AJ11" s="622"/>
      <c r="AK11" s="623"/>
      <c r="AL11" s="624">
        <v>11.5</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2242981</v>
      </c>
      <c r="BH11" s="622"/>
      <c r="BI11" s="622"/>
      <c r="BJ11" s="622"/>
      <c r="BK11" s="622"/>
      <c r="BL11" s="622"/>
      <c r="BM11" s="622"/>
      <c r="BN11" s="623"/>
      <c r="BO11" s="659">
        <v>4.4000000000000004</v>
      </c>
      <c r="BP11" s="659"/>
      <c r="BQ11" s="659"/>
      <c r="BR11" s="659"/>
      <c r="BS11" s="660">
        <v>638073</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360250</v>
      </c>
      <c r="CS11" s="622"/>
      <c r="CT11" s="622"/>
      <c r="CU11" s="622"/>
      <c r="CV11" s="622"/>
      <c r="CW11" s="622"/>
      <c r="CX11" s="622"/>
      <c r="CY11" s="623"/>
      <c r="CZ11" s="659">
        <v>0.3</v>
      </c>
      <c r="DA11" s="659"/>
      <c r="DB11" s="659"/>
      <c r="DC11" s="659"/>
      <c r="DD11" s="627">
        <v>91951</v>
      </c>
      <c r="DE11" s="622"/>
      <c r="DF11" s="622"/>
      <c r="DG11" s="622"/>
      <c r="DH11" s="622"/>
      <c r="DI11" s="622"/>
      <c r="DJ11" s="622"/>
      <c r="DK11" s="622"/>
      <c r="DL11" s="622"/>
      <c r="DM11" s="622"/>
      <c r="DN11" s="622"/>
      <c r="DO11" s="622"/>
      <c r="DP11" s="623"/>
      <c r="DQ11" s="627">
        <v>333080</v>
      </c>
      <c r="DR11" s="622"/>
      <c r="DS11" s="622"/>
      <c r="DT11" s="622"/>
      <c r="DU11" s="622"/>
      <c r="DV11" s="622"/>
      <c r="DW11" s="622"/>
      <c r="DX11" s="622"/>
      <c r="DY11" s="622"/>
      <c r="DZ11" s="622"/>
      <c r="EA11" s="622"/>
      <c r="EB11" s="622"/>
      <c r="EC11" s="658"/>
    </row>
    <row r="12" spans="2:143" ht="11.25" customHeight="1" x14ac:dyDescent="0.25">
      <c r="B12" s="618" t="s">
        <v>255</v>
      </c>
      <c r="C12" s="619"/>
      <c r="D12" s="619"/>
      <c r="E12" s="619"/>
      <c r="F12" s="619"/>
      <c r="G12" s="619"/>
      <c r="H12" s="619"/>
      <c r="I12" s="619"/>
      <c r="J12" s="619"/>
      <c r="K12" s="619"/>
      <c r="L12" s="619"/>
      <c r="M12" s="619"/>
      <c r="N12" s="619"/>
      <c r="O12" s="619"/>
      <c r="P12" s="619"/>
      <c r="Q12" s="620"/>
      <c r="R12" s="621">
        <v>94745</v>
      </c>
      <c r="S12" s="622"/>
      <c r="T12" s="622"/>
      <c r="U12" s="622"/>
      <c r="V12" s="622"/>
      <c r="W12" s="622"/>
      <c r="X12" s="622"/>
      <c r="Y12" s="623"/>
      <c r="Z12" s="659">
        <v>0.1</v>
      </c>
      <c r="AA12" s="659"/>
      <c r="AB12" s="659"/>
      <c r="AC12" s="659"/>
      <c r="AD12" s="660">
        <v>94745</v>
      </c>
      <c r="AE12" s="660"/>
      <c r="AF12" s="660"/>
      <c r="AG12" s="660"/>
      <c r="AH12" s="660"/>
      <c r="AI12" s="660"/>
      <c r="AJ12" s="660"/>
      <c r="AK12" s="660"/>
      <c r="AL12" s="624">
        <v>0.2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22398657</v>
      </c>
      <c r="BH12" s="622"/>
      <c r="BI12" s="622"/>
      <c r="BJ12" s="622"/>
      <c r="BK12" s="622"/>
      <c r="BL12" s="622"/>
      <c r="BM12" s="622"/>
      <c r="BN12" s="623"/>
      <c r="BO12" s="659">
        <v>44</v>
      </c>
      <c r="BP12" s="659"/>
      <c r="BQ12" s="659"/>
      <c r="BR12" s="659"/>
      <c r="BS12" s="660" t="s">
        <v>131</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2250684</v>
      </c>
      <c r="CS12" s="622"/>
      <c r="CT12" s="622"/>
      <c r="CU12" s="622"/>
      <c r="CV12" s="622"/>
      <c r="CW12" s="622"/>
      <c r="CX12" s="622"/>
      <c r="CY12" s="623"/>
      <c r="CZ12" s="659">
        <v>2</v>
      </c>
      <c r="DA12" s="659"/>
      <c r="DB12" s="659"/>
      <c r="DC12" s="659"/>
      <c r="DD12" s="627" t="s">
        <v>131</v>
      </c>
      <c r="DE12" s="622"/>
      <c r="DF12" s="622"/>
      <c r="DG12" s="622"/>
      <c r="DH12" s="622"/>
      <c r="DI12" s="622"/>
      <c r="DJ12" s="622"/>
      <c r="DK12" s="622"/>
      <c r="DL12" s="622"/>
      <c r="DM12" s="622"/>
      <c r="DN12" s="622"/>
      <c r="DO12" s="622"/>
      <c r="DP12" s="623"/>
      <c r="DQ12" s="627">
        <v>1896727</v>
      </c>
      <c r="DR12" s="622"/>
      <c r="DS12" s="622"/>
      <c r="DT12" s="622"/>
      <c r="DU12" s="622"/>
      <c r="DV12" s="622"/>
      <c r="DW12" s="622"/>
      <c r="DX12" s="622"/>
      <c r="DY12" s="622"/>
      <c r="DZ12" s="622"/>
      <c r="EA12" s="622"/>
      <c r="EB12" s="622"/>
      <c r="EC12" s="658"/>
    </row>
    <row r="13" spans="2:143" ht="11.25" customHeight="1" x14ac:dyDescent="0.25">
      <c r="B13" s="618" t="s">
        <v>258</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239</v>
      </c>
      <c r="AA13" s="659"/>
      <c r="AB13" s="659"/>
      <c r="AC13" s="659"/>
      <c r="AD13" s="660" t="s">
        <v>131</v>
      </c>
      <c r="AE13" s="660"/>
      <c r="AF13" s="660"/>
      <c r="AG13" s="660"/>
      <c r="AH13" s="660"/>
      <c r="AI13" s="660"/>
      <c r="AJ13" s="660"/>
      <c r="AK13" s="660"/>
      <c r="AL13" s="624" t="s">
        <v>131</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22159117</v>
      </c>
      <c r="BH13" s="622"/>
      <c r="BI13" s="622"/>
      <c r="BJ13" s="622"/>
      <c r="BK13" s="622"/>
      <c r="BL13" s="622"/>
      <c r="BM13" s="622"/>
      <c r="BN13" s="623"/>
      <c r="BO13" s="659">
        <v>43.5</v>
      </c>
      <c r="BP13" s="659"/>
      <c r="BQ13" s="659"/>
      <c r="BR13" s="659"/>
      <c r="BS13" s="660" t="s">
        <v>131</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8255416</v>
      </c>
      <c r="CS13" s="622"/>
      <c r="CT13" s="622"/>
      <c r="CU13" s="622"/>
      <c r="CV13" s="622"/>
      <c r="CW13" s="622"/>
      <c r="CX13" s="622"/>
      <c r="CY13" s="623"/>
      <c r="CZ13" s="659">
        <v>7.3</v>
      </c>
      <c r="DA13" s="659"/>
      <c r="DB13" s="659"/>
      <c r="DC13" s="659"/>
      <c r="DD13" s="627">
        <v>2450853</v>
      </c>
      <c r="DE13" s="622"/>
      <c r="DF13" s="622"/>
      <c r="DG13" s="622"/>
      <c r="DH13" s="622"/>
      <c r="DI13" s="622"/>
      <c r="DJ13" s="622"/>
      <c r="DK13" s="622"/>
      <c r="DL13" s="622"/>
      <c r="DM13" s="622"/>
      <c r="DN13" s="622"/>
      <c r="DO13" s="622"/>
      <c r="DP13" s="623"/>
      <c r="DQ13" s="627">
        <v>6803239</v>
      </c>
      <c r="DR13" s="622"/>
      <c r="DS13" s="622"/>
      <c r="DT13" s="622"/>
      <c r="DU13" s="622"/>
      <c r="DV13" s="622"/>
      <c r="DW13" s="622"/>
      <c r="DX13" s="622"/>
      <c r="DY13" s="622"/>
      <c r="DZ13" s="622"/>
      <c r="EA13" s="622"/>
      <c r="EB13" s="622"/>
      <c r="EC13" s="658"/>
    </row>
    <row r="14" spans="2:143" ht="11.25" customHeight="1" x14ac:dyDescent="0.25">
      <c r="B14" s="618" t="s">
        <v>261</v>
      </c>
      <c r="C14" s="619"/>
      <c r="D14" s="619"/>
      <c r="E14" s="619"/>
      <c r="F14" s="619"/>
      <c r="G14" s="619"/>
      <c r="H14" s="619"/>
      <c r="I14" s="619"/>
      <c r="J14" s="619"/>
      <c r="K14" s="619"/>
      <c r="L14" s="619"/>
      <c r="M14" s="619"/>
      <c r="N14" s="619"/>
      <c r="O14" s="619"/>
      <c r="P14" s="619"/>
      <c r="Q14" s="620"/>
      <c r="R14" s="621">
        <v>3807</v>
      </c>
      <c r="S14" s="622"/>
      <c r="T14" s="622"/>
      <c r="U14" s="622"/>
      <c r="V14" s="622"/>
      <c r="W14" s="622"/>
      <c r="X14" s="622"/>
      <c r="Y14" s="623"/>
      <c r="Z14" s="659">
        <v>0</v>
      </c>
      <c r="AA14" s="659"/>
      <c r="AB14" s="659"/>
      <c r="AC14" s="659"/>
      <c r="AD14" s="660">
        <v>3807</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357754</v>
      </c>
      <c r="BH14" s="622"/>
      <c r="BI14" s="622"/>
      <c r="BJ14" s="622"/>
      <c r="BK14" s="622"/>
      <c r="BL14" s="622"/>
      <c r="BM14" s="622"/>
      <c r="BN14" s="623"/>
      <c r="BO14" s="659">
        <v>0.7</v>
      </c>
      <c r="BP14" s="659"/>
      <c r="BQ14" s="659"/>
      <c r="BR14" s="659"/>
      <c r="BS14" s="660" t="s">
        <v>239</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2818565</v>
      </c>
      <c r="CS14" s="622"/>
      <c r="CT14" s="622"/>
      <c r="CU14" s="622"/>
      <c r="CV14" s="622"/>
      <c r="CW14" s="622"/>
      <c r="CX14" s="622"/>
      <c r="CY14" s="623"/>
      <c r="CZ14" s="659">
        <v>2.5</v>
      </c>
      <c r="DA14" s="659"/>
      <c r="DB14" s="659"/>
      <c r="DC14" s="659"/>
      <c r="DD14" s="627">
        <v>296397</v>
      </c>
      <c r="DE14" s="622"/>
      <c r="DF14" s="622"/>
      <c r="DG14" s="622"/>
      <c r="DH14" s="622"/>
      <c r="DI14" s="622"/>
      <c r="DJ14" s="622"/>
      <c r="DK14" s="622"/>
      <c r="DL14" s="622"/>
      <c r="DM14" s="622"/>
      <c r="DN14" s="622"/>
      <c r="DO14" s="622"/>
      <c r="DP14" s="623"/>
      <c r="DQ14" s="627">
        <v>2773708</v>
      </c>
      <c r="DR14" s="622"/>
      <c r="DS14" s="622"/>
      <c r="DT14" s="622"/>
      <c r="DU14" s="622"/>
      <c r="DV14" s="622"/>
      <c r="DW14" s="622"/>
      <c r="DX14" s="622"/>
      <c r="DY14" s="622"/>
      <c r="DZ14" s="622"/>
      <c r="EA14" s="622"/>
      <c r="EB14" s="622"/>
      <c r="EC14" s="658"/>
    </row>
    <row r="15" spans="2:143" ht="11.25" customHeight="1" x14ac:dyDescent="0.25">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239</v>
      </c>
      <c r="AE15" s="660"/>
      <c r="AF15" s="660"/>
      <c r="AG15" s="660"/>
      <c r="AH15" s="660"/>
      <c r="AI15" s="660"/>
      <c r="AJ15" s="660"/>
      <c r="AK15" s="660"/>
      <c r="AL15" s="624" t="s">
        <v>239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1693267</v>
      </c>
      <c r="BH15" s="622"/>
      <c r="BI15" s="622"/>
      <c r="BJ15" s="622"/>
      <c r="BK15" s="622"/>
      <c r="BL15" s="622"/>
      <c r="BM15" s="622"/>
      <c r="BN15" s="623"/>
      <c r="BO15" s="659">
        <v>3.3</v>
      </c>
      <c r="BP15" s="659"/>
      <c r="BQ15" s="659"/>
      <c r="BR15" s="659"/>
      <c r="BS15" s="660" t="s">
        <v>131</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13949851</v>
      </c>
      <c r="CS15" s="622"/>
      <c r="CT15" s="622"/>
      <c r="CU15" s="622"/>
      <c r="CV15" s="622"/>
      <c r="CW15" s="622"/>
      <c r="CX15" s="622"/>
      <c r="CY15" s="623"/>
      <c r="CZ15" s="659">
        <v>12.4</v>
      </c>
      <c r="DA15" s="659"/>
      <c r="DB15" s="659"/>
      <c r="DC15" s="659"/>
      <c r="DD15" s="627">
        <v>2160416</v>
      </c>
      <c r="DE15" s="622"/>
      <c r="DF15" s="622"/>
      <c r="DG15" s="622"/>
      <c r="DH15" s="622"/>
      <c r="DI15" s="622"/>
      <c r="DJ15" s="622"/>
      <c r="DK15" s="622"/>
      <c r="DL15" s="622"/>
      <c r="DM15" s="622"/>
      <c r="DN15" s="622"/>
      <c r="DO15" s="622"/>
      <c r="DP15" s="623"/>
      <c r="DQ15" s="627">
        <v>10704161</v>
      </c>
      <c r="DR15" s="622"/>
      <c r="DS15" s="622"/>
      <c r="DT15" s="622"/>
      <c r="DU15" s="622"/>
      <c r="DV15" s="622"/>
      <c r="DW15" s="622"/>
      <c r="DX15" s="622"/>
      <c r="DY15" s="622"/>
      <c r="DZ15" s="622"/>
      <c r="EA15" s="622"/>
      <c r="EB15" s="622"/>
      <c r="EC15" s="658"/>
    </row>
    <row r="16" spans="2:143" ht="11.25" customHeight="1" x14ac:dyDescent="0.25">
      <c r="B16" s="618" t="s">
        <v>267</v>
      </c>
      <c r="C16" s="619"/>
      <c r="D16" s="619"/>
      <c r="E16" s="619"/>
      <c r="F16" s="619"/>
      <c r="G16" s="619"/>
      <c r="H16" s="619"/>
      <c r="I16" s="619"/>
      <c r="J16" s="619"/>
      <c r="K16" s="619"/>
      <c r="L16" s="619"/>
      <c r="M16" s="619"/>
      <c r="N16" s="619"/>
      <c r="O16" s="619"/>
      <c r="P16" s="619"/>
      <c r="Q16" s="620"/>
      <c r="R16" s="621">
        <v>113920</v>
      </c>
      <c r="S16" s="622"/>
      <c r="T16" s="622"/>
      <c r="U16" s="622"/>
      <c r="V16" s="622"/>
      <c r="W16" s="622"/>
      <c r="X16" s="622"/>
      <c r="Y16" s="623"/>
      <c r="Z16" s="659">
        <v>0.1</v>
      </c>
      <c r="AA16" s="659"/>
      <c r="AB16" s="659"/>
      <c r="AC16" s="659"/>
      <c r="AD16" s="660">
        <v>113920</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131</v>
      </c>
      <c r="BP16" s="659"/>
      <c r="BQ16" s="659"/>
      <c r="BR16" s="659"/>
      <c r="BS16" s="660" t="s">
        <v>239</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27566</v>
      </c>
      <c r="CS16" s="622"/>
      <c r="CT16" s="622"/>
      <c r="CU16" s="622"/>
      <c r="CV16" s="622"/>
      <c r="CW16" s="622"/>
      <c r="CX16" s="622"/>
      <c r="CY16" s="623"/>
      <c r="CZ16" s="659">
        <v>0</v>
      </c>
      <c r="DA16" s="659"/>
      <c r="DB16" s="659"/>
      <c r="DC16" s="659"/>
      <c r="DD16" s="627" t="s">
        <v>131</v>
      </c>
      <c r="DE16" s="622"/>
      <c r="DF16" s="622"/>
      <c r="DG16" s="622"/>
      <c r="DH16" s="622"/>
      <c r="DI16" s="622"/>
      <c r="DJ16" s="622"/>
      <c r="DK16" s="622"/>
      <c r="DL16" s="622"/>
      <c r="DM16" s="622"/>
      <c r="DN16" s="622"/>
      <c r="DO16" s="622"/>
      <c r="DP16" s="623"/>
      <c r="DQ16" s="627">
        <v>1419</v>
      </c>
      <c r="DR16" s="622"/>
      <c r="DS16" s="622"/>
      <c r="DT16" s="622"/>
      <c r="DU16" s="622"/>
      <c r="DV16" s="622"/>
      <c r="DW16" s="622"/>
      <c r="DX16" s="622"/>
      <c r="DY16" s="622"/>
      <c r="DZ16" s="622"/>
      <c r="EA16" s="622"/>
      <c r="EB16" s="622"/>
      <c r="EC16" s="658"/>
    </row>
    <row r="17" spans="2:133" ht="11.25" customHeight="1" x14ac:dyDescent="0.25">
      <c r="B17" s="618" t="s">
        <v>270</v>
      </c>
      <c r="C17" s="619"/>
      <c r="D17" s="619"/>
      <c r="E17" s="619"/>
      <c r="F17" s="619"/>
      <c r="G17" s="619"/>
      <c r="H17" s="619"/>
      <c r="I17" s="619"/>
      <c r="J17" s="619"/>
      <c r="K17" s="619"/>
      <c r="L17" s="619"/>
      <c r="M17" s="619"/>
      <c r="N17" s="619"/>
      <c r="O17" s="619"/>
      <c r="P17" s="619"/>
      <c r="Q17" s="620"/>
      <c r="R17" s="621">
        <v>661268</v>
      </c>
      <c r="S17" s="622"/>
      <c r="T17" s="622"/>
      <c r="U17" s="622"/>
      <c r="V17" s="622"/>
      <c r="W17" s="622"/>
      <c r="X17" s="622"/>
      <c r="Y17" s="623"/>
      <c r="Z17" s="659">
        <v>0.6</v>
      </c>
      <c r="AA17" s="659"/>
      <c r="AB17" s="659"/>
      <c r="AC17" s="659"/>
      <c r="AD17" s="660">
        <v>661268</v>
      </c>
      <c r="AE17" s="660"/>
      <c r="AF17" s="660"/>
      <c r="AG17" s="660"/>
      <c r="AH17" s="660"/>
      <c r="AI17" s="660"/>
      <c r="AJ17" s="660"/>
      <c r="AK17" s="660"/>
      <c r="AL17" s="624">
        <v>1.1000000000000001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131</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5231655</v>
      </c>
      <c r="CS17" s="622"/>
      <c r="CT17" s="622"/>
      <c r="CU17" s="622"/>
      <c r="CV17" s="622"/>
      <c r="CW17" s="622"/>
      <c r="CX17" s="622"/>
      <c r="CY17" s="623"/>
      <c r="CZ17" s="659">
        <v>4.5999999999999996</v>
      </c>
      <c r="DA17" s="659"/>
      <c r="DB17" s="659"/>
      <c r="DC17" s="659"/>
      <c r="DD17" s="627" t="s">
        <v>131</v>
      </c>
      <c r="DE17" s="622"/>
      <c r="DF17" s="622"/>
      <c r="DG17" s="622"/>
      <c r="DH17" s="622"/>
      <c r="DI17" s="622"/>
      <c r="DJ17" s="622"/>
      <c r="DK17" s="622"/>
      <c r="DL17" s="622"/>
      <c r="DM17" s="622"/>
      <c r="DN17" s="622"/>
      <c r="DO17" s="622"/>
      <c r="DP17" s="623"/>
      <c r="DQ17" s="627">
        <v>5231655</v>
      </c>
      <c r="DR17" s="622"/>
      <c r="DS17" s="622"/>
      <c r="DT17" s="622"/>
      <c r="DU17" s="622"/>
      <c r="DV17" s="622"/>
      <c r="DW17" s="622"/>
      <c r="DX17" s="622"/>
      <c r="DY17" s="622"/>
      <c r="DZ17" s="622"/>
      <c r="EA17" s="622"/>
      <c r="EB17" s="622"/>
      <c r="EC17" s="658"/>
    </row>
    <row r="18" spans="2:133" ht="11.25" customHeight="1" x14ac:dyDescent="0.25">
      <c r="B18" s="618" t="s">
        <v>273</v>
      </c>
      <c r="C18" s="619"/>
      <c r="D18" s="619"/>
      <c r="E18" s="619"/>
      <c r="F18" s="619"/>
      <c r="G18" s="619"/>
      <c r="H18" s="619"/>
      <c r="I18" s="619"/>
      <c r="J18" s="619"/>
      <c r="K18" s="619"/>
      <c r="L18" s="619"/>
      <c r="M18" s="619"/>
      <c r="N18" s="619"/>
      <c r="O18" s="619"/>
      <c r="P18" s="619"/>
      <c r="Q18" s="620"/>
      <c r="R18" s="621">
        <v>333186</v>
      </c>
      <c r="S18" s="622"/>
      <c r="T18" s="622"/>
      <c r="U18" s="622"/>
      <c r="V18" s="622"/>
      <c r="W18" s="622"/>
      <c r="X18" s="622"/>
      <c r="Y18" s="623"/>
      <c r="Z18" s="659">
        <v>0.3</v>
      </c>
      <c r="AA18" s="659"/>
      <c r="AB18" s="659"/>
      <c r="AC18" s="659"/>
      <c r="AD18" s="660">
        <v>333186</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131</v>
      </c>
      <c r="BP18" s="659"/>
      <c r="BQ18" s="659"/>
      <c r="BR18" s="659"/>
      <c r="BS18" s="660" t="s">
        <v>239</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131</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25">
      <c r="B19" s="618" t="s">
        <v>276</v>
      </c>
      <c r="C19" s="619"/>
      <c r="D19" s="619"/>
      <c r="E19" s="619"/>
      <c r="F19" s="619"/>
      <c r="G19" s="619"/>
      <c r="H19" s="619"/>
      <c r="I19" s="619"/>
      <c r="J19" s="619"/>
      <c r="K19" s="619"/>
      <c r="L19" s="619"/>
      <c r="M19" s="619"/>
      <c r="N19" s="619"/>
      <c r="O19" s="619"/>
      <c r="P19" s="619"/>
      <c r="Q19" s="620"/>
      <c r="R19" s="621">
        <v>329427</v>
      </c>
      <c r="S19" s="622"/>
      <c r="T19" s="622"/>
      <c r="U19" s="622"/>
      <c r="V19" s="622"/>
      <c r="W19" s="622"/>
      <c r="X19" s="622"/>
      <c r="Y19" s="623"/>
      <c r="Z19" s="659">
        <v>0.3</v>
      </c>
      <c r="AA19" s="659"/>
      <c r="AB19" s="659"/>
      <c r="AC19" s="659"/>
      <c r="AD19" s="660">
        <v>329427</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4415496</v>
      </c>
      <c r="BH19" s="622"/>
      <c r="BI19" s="622"/>
      <c r="BJ19" s="622"/>
      <c r="BK19" s="622"/>
      <c r="BL19" s="622"/>
      <c r="BM19" s="622"/>
      <c r="BN19" s="623"/>
      <c r="BO19" s="659">
        <v>8.6999999999999993</v>
      </c>
      <c r="BP19" s="659"/>
      <c r="BQ19" s="659"/>
      <c r="BR19" s="659"/>
      <c r="BS19" s="660" t="s">
        <v>131</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25">
      <c r="B20" s="688" t="s">
        <v>279</v>
      </c>
      <c r="C20" s="689"/>
      <c r="D20" s="689"/>
      <c r="E20" s="689"/>
      <c r="F20" s="689"/>
      <c r="G20" s="689"/>
      <c r="H20" s="689"/>
      <c r="I20" s="689"/>
      <c r="J20" s="689"/>
      <c r="K20" s="689"/>
      <c r="L20" s="689"/>
      <c r="M20" s="689"/>
      <c r="N20" s="689"/>
      <c r="O20" s="689"/>
      <c r="P20" s="689"/>
      <c r="Q20" s="690"/>
      <c r="R20" s="621">
        <v>3759</v>
      </c>
      <c r="S20" s="622"/>
      <c r="T20" s="622"/>
      <c r="U20" s="622"/>
      <c r="V20" s="622"/>
      <c r="W20" s="622"/>
      <c r="X20" s="622"/>
      <c r="Y20" s="623"/>
      <c r="Z20" s="659">
        <v>0</v>
      </c>
      <c r="AA20" s="659"/>
      <c r="AB20" s="659"/>
      <c r="AC20" s="659"/>
      <c r="AD20" s="660">
        <v>3759</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4415496</v>
      </c>
      <c r="BH20" s="622"/>
      <c r="BI20" s="622"/>
      <c r="BJ20" s="622"/>
      <c r="BK20" s="622"/>
      <c r="BL20" s="622"/>
      <c r="BM20" s="622"/>
      <c r="BN20" s="623"/>
      <c r="BO20" s="659">
        <v>8.6999999999999993</v>
      </c>
      <c r="BP20" s="659"/>
      <c r="BQ20" s="659"/>
      <c r="BR20" s="659"/>
      <c r="BS20" s="660" t="s">
        <v>131</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112668857</v>
      </c>
      <c r="CS20" s="622"/>
      <c r="CT20" s="622"/>
      <c r="CU20" s="622"/>
      <c r="CV20" s="622"/>
      <c r="CW20" s="622"/>
      <c r="CX20" s="622"/>
      <c r="CY20" s="623"/>
      <c r="CZ20" s="659">
        <v>100</v>
      </c>
      <c r="DA20" s="659"/>
      <c r="DB20" s="659"/>
      <c r="DC20" s="659"/>
      <c r="DD20" s="627">
        <v>18611672</v>
      </c>
      <c r="DE20" s="622"/>
      <c r="DF20" s="622"/>
      <c r="DG20" s="622"/>
      <c r="DH20" s="622"/>
      <c r="DI20" s="622"/>
      <c r="DJ20" s="622"/>
      <c r="DK20" s="622"/>
      <c r="DL20" s="622"/>
      <c r="DM20" s="622"/>
      <c r="DN20" s="622"/>
      <c r="DO20" s="622"/>
      <c r="DP20" s="623"/>
      <c r="DQ20" s="627">
        <v>63691739</v>
      </c>
      <c r="DR20" s="622"/>
      <c r="DS20" s="622"/>
      <c r="DT20" s="622"/>
      <c r="DU20" s="622"/>
      <c r="DV20" s="622"/>
      <c r="DW20" s="622"/>
      <c r="DX20" s="622"/>
      <c r="DY20" s="622"/>
      <c r="DZ20" s="622"/>
      <c r="EA20" s="622"/>
      <c r="EB20" s="622"/>
      <c r="EC20" s="658"/>
    </row>
    <row r="21" spans="2:133" ht="11.25" customHeight="1" x14ac:dyDescent="0.25">
      <c r="B21" s="618" t="s">
        <v>282</v>
      </c>
      <c r="C21" s="619"/>
      <c r="D21" s="619"/>
      <c r="E21" s="619"/>
      <c r="F21" s="619"/>
      <c r="G21" s="619"/>
      <c r="H21" s="619"/>
      <c r="I21" s="619"/>
      <c r="J21" s="619"/>
      <c r="K21" s="619"/>
      <c r="L21" s="619"/>
      <c r="M21" s="619"/>
      <c r="N21" s="619"/>
      <c r="O21" s="619"/>
      <c r="P21" s="619"/>
      <c r="Q21" s="620"/>
      <c r="R21" s="621">
        <v>1263184</v>
      </c>
      <c r="S21" s="622"/>
      <c r="T21" s="622"/>
      <c r="U21" s="622"/>
      <c r="V21" s="622"/>
      <c r="W21" s="622"/>
      <c r="X21" s="622"/>
      <c r="Y21" s="623"/>
      <c r="Z21" s="659">
        <v>1.1000000000000001</v>
      </c>
      <c r="AA21" s="659"/>
      <c r="AB21" s="659"/>
      <c r="AC21" s="659"/>
      <c r="AD21" s="660">
        <v>999346</v>
      </c>
      <c r="AE21" s="660"/>
      <c r="AF21" s="660"/>
      <c r="AG21" s="660"/>
      <c r="AH21" s="660"/>
      <c r="AI21" s="660"/>
      <c r="AJ21" s="660"/>
      <c r="AK21" s="660"/>
      <c r="AL21" s="624">
        <v>1.7</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131</v>
      </c>
      <c r="BH21" s="622"/>
      <c r="BI21" s="622"/>
      <c r="BJ21" s="622"/>
      <c r="BK21" s="622"/>
      <c r="BL21" s="622"/>
      <c r="BM21" s="622"/>
      <c r="BN21" s="623"/>
      <c r="BO21" s="659" t="s">
        <v>131</v>
      </c>
      <c r="BP21" s="659"/>
      <c r="BQ21" s="659"/>
      <c r="BR21" s="659"/>
      <c r="BS21" s="660" t="s">
        <v>239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5">
      <c r="B22" s="618" t="s">
        <v>284</v>
      </c>
      <c r="C22" s="619"/>
      <c r="D22" s="619"/>
      <c r="E22" s="619"/>
      <c r="F22" s="619"/>
      <c r="G22" s="619"/>
      <c r="H22" s="619"/>
      <c r="I22" s="619"/>
      <c r="J22" s="619"/>
      <c r="K22" s="619"/>
      <c r="L22" s="619"/>
      <c r="M22" s="619"/>
      <c r="N22" s="619"/>
      <c r="O22" s="619"/>
      <c r="P22" s="619"/>
      <c r="Q22" s="620"/>
      <c r="R22" s="621">
        <v>999346</v>
      </c>
      <c r="S22" s="622"/>
      <c r="T22" s="622"/>
      <c r="U22" s="622"/>
      <c r="V22" s="622"/>
      <c r="W22" s="622"/>
      <c r="X22" s="622"/>
      <c r="Y22" s="623"/>
      <c r="Z22" s="659">
        <v>0.9</v>
      </c>
      <c r="AA22" s="659"/>
      <c r="AB22" s="659"/>
      <c r="AC22" s="659"/>
      <c r="AD22" s="660">
        <v>999346</v>
      </c>
      <c r="AE22" s="660"/>
      <c r="AF22" s="660"/>
      <c r="AG22" s="660"/>
      <c r="AH22" s="660"/>
      <c r="AI22" s="660"/>
      <c r="AJ22" s="660"/>
      <c r="AK22" s="660"/>
      <c r="AL22" s="624">
        <v>1.7</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5">
      <c r="B23" s="618" t="s">
        <v>287</v>
      </c>
      <c r="C23" s="619"/>
      <c r="D23" s="619"/>
      <c r="E23" s="619"/>
      <c r="F23" s="619"/>
      <c r="G23" s="619"/>
      <c r="H23" s="619"/>
      <c r="I23" s="619"/>
      <c r="J23" s="619"/>
      <c r="K23" s="619"/>
      <c r="L23" s="619"/>
      <c r="M23" s="619"/>
      <c r="N23" s="619"/>
      <c r="O23" s="619"/>
      <c r="P23" s="619"/>
      <c r="Q23" s="620"/>
      <c r="R23" s="621">
        <v>263838</v>
      </c>
      <c r="S23" s="622"/>
      <c r="T23" s="622"/>
      <c r="U23" s="622"/>
      <c r="V23" s="622"/>
      <c r="W23" s="622"/>
      <c r="X23" s="622"/>
      <c r="Y23" s="623"/>
      <c r="Z23" s="659">
        <v>0.2</v>
      </c>
      <c r="AA23" s="659"/>
      <c r="AB23" s="659"/>
      <c r="AC23" s="659"/>
      <c r="AD23" s="660" t="s">
        <v>131</v>
      </c>
      <c r="AE23" s="660"/>
      <c r="AF23" s="660"/>
      <c r="AG23" s="660"/>
      <c r="AH23" s="660"/>
      <c r="AI23" s="660"/>
      <c r="AJ23" s="660"/>
      <c r="AK23" s="660"/>
      <c r="AL23" s="624" t="s">
        <v>239</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4415496</v>
      </c>
      <c r="BH23" s="622"/>
      <c r="BI23" s="622"/>
      <c r="BJ23" s="622"/>
      <c r="BK23" s="622"/>
      <c r="BL23" s="622"/>
      <c r="BM23" s="622"/>
      <c r="BN23" s="623"/>
      <c r="BO23" s="659">
        <v>8.6999999999999993</v>
      </c>
      <c r="BP23" s="659"/>
      <c r="BQ23" s="659"/>
      <c r="BR23" s="659"/>
      <c r="BS23" s="660" t="s">
        <v>239</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5">
      <c r="B24" s="618" t="s">
        <v>294</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239</v>
      </c>
      <c r="AA24" s="659"/>
      <c r="AB24" s="659"/>
      <c r="AC24" s="659"/>
      <c r="AD24" s="660" t="s">
        <v>131</v>
      </c>
      <c r="AE24" s="660"/>
      <c r="AF24" s="660"/>
      <c r="AG24" s="660"/>
      <c r="AH24" s="660"/>
      <c r="AI24" s="660"/>
      <c r="AJ24" s="660"/>
      <c r="AK24" s="660"/>
      <c r="AL24" s="624" t="s">
        <v>131</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55286724</v>
      </c>
      <c r="CS24" s="677"/>
      <c r="CT24" s="677"/>
      <c r="CU24" s="677"/>
      <c r="CV24" s="677"/>
      <c r="CW24" s="677"/>
      <c r="CX24" s="677"/>
      <c r="CY24" s="702"/>
      <c r="CZ24" s="703">
        <v>49.1</v>
      </c>
      <c r="DA24" s="685"/>
      <c r="DB24" s="685"/>
      <c r="DC24" s="705"/>
      <c r="DD24" s="701">
        <v>29575796</v>
      </c>
      <c r="DE24" s="677"/>
      <c r="DF24" s="677"/>
      <c r="DG24" s="677"/>
      <c r="DH24" s="677"/>
      <c r="DI24" s="677"/>
      <c r="DJ24" s="677"/>
      <c r="DK24" s="702"/>
      <c r="DL24" s="701">
        <v>29221043</v>
      </c>
      <c r="DM24" s="677"/>
      <c r="DN24" s="677"/>
      <c r="DO24" s="677"/>
      <c r="DP24" s="677"/>
      <c r="DQ24" s="677"/>
      <c r="DR24" s="677"/>
      <c r="DS24" s="677"/>
      <c r="DT24" s="677"/>
      <c r="DU24" s="677"/>
      <c r="DV24" s="702"/>
      <c r="DW24" s="703">
        <v>50.8</v>
      </c>
      <c r="DX24" s="685"/>
      <c r="DY24" s="685"/>
      <c r="DZ24" s="685"/>
      <c r="EA24" s="685"/>
      <c r="EB24" s="685"/>
      <c r="EC24" s="704"/>
    </row>
    <row r="25" spans="2:133" ht="11.25" customHeight="1" x14ac:dyDescent="0.25">
      <c r="B25" s="618" t="s">
        <v>297</v>
      </c>
      <c r="C25" s="619"/>
      <c r="D25" s="619"/>
      <c r="E25" s="619"/>
      <c r="F25" s="619"/>
      <c r="G25" s="619"/>
      <c r="H25" s="619"/>
      <c r="I25" s="619"/>
      <c r="J25" s="619"/>
      <c r="K25" s="619"/>
      <c r="L25" s="619"/>
      <c r="M25" s="619"/>
      <c r="N25" s="619"/>
      <c r="O25" s="619"/>
      <c r="P25" s="619"/>
      <c r="Q25" s="620"/>
      <c r="R25" s="621">
        <v>61279006</v>
      </c>
      <c r="S25" s="622"/>
      <c r="T25" s="622"/>
      <c r="U25" s="622"/>
      <c r="V25" s="622"/>
      <c r="W25" s="622"/>
      <c r="X25" s="622"/>
      <c r="Y25" s="623"/>
      <c r="Z25" s="659">
        <v>53.1</v>
      </c>
      <c r="AA25" s="659"/>
      <c r="AB25" s="659"/>
      <c r="AC25" s="659"/>
      <c r="AD25" s="660">
        <v>56599672</v>
      </c>
      <c r="AE25" s="660"/>
      <c r="AF25" s="660"/>
      <c r="AG25" s="660"/>
      <c r="AH25" s="660"/>
      <c r="AI25" s="660"/>
      <c r="AJ25" s="660"/>
      <c r="AK25" s="660"/>
      <c r="AL25" s="624">
        <v>98.3</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239</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17535511</v>
      </c>
      <c r="CS25" s="634"/>
      <c r="CT25" s="634"/>
      <c r="CU25" s="634"/>
      <c r="CV25" s="634"/>
      <c r="CW25" s="634"/>
      <c r="CX25" s="634"/>
      <c r="CY25" s="635"/>
      <c r="CZ25" s="624">
        <v>15.6</v>
      </c>
      <c r="DA25" s="636"/>
      <c r="DB25" s="636"/>
      <c r="DC25" s="637"/>
      <c r="DD25" s="627">
        <v>15498508</v>
      </c>
      <c r="DE25" s="634"/>
      <c r="DF25" s="634"/>
      <c r="DG25" s="634"/>
      <c r="DH25" s="634"/>
      <c r="DI25" s="634"/>
      <c r="DJ25" s="634"/>
      <c r="DK25" s="635"/>
      <c r="DL25" s="627">
        <v>15145851</v>
      </c>
      <c r="DM25" s="634"/>
      <c r="DN25" s="634"/>
      <c r="DO25" s="634"/>
      <c r="DP25" s="634"/>
      <c r="DQ25" s="634"/>
      <c r="DR25" s="634"/>
      <c r="DS25" s="634"/>
      <c r="DT25" s="634"/>
      <c r="DU25" s="634"/>
      <c r="DV25" s="635"/>
      <c r="DW25" s="624">
        <v>26.3</v>
      </c>
      <c r="DX25" s="636"/>
      <c r="DY25" s="636"/>
      <c r="DZ25" s="636"/>
      <c r="EA25" s="636"/>
      <c r="EB25" s="636"/>
      <c r="EC25" s="648"/>
    </row>
    <row r="26" spans="2:133" ht="11.25" customHeight="1" x14ac:dyDescent="0.25">
      <c r="B26" s="618" t="s">
        <v>300</v>
      </c>
      <c r="C26" s="619"/>
      <c r="D26" s="619"/>
      <c r="E26" s="619"/>
      <c r="F26" s="619"/>
      <c r="G26" s="619"/>
      <c r="H26" s="619"/>
      <c r="I26" s="619"/>
      <c r="J26" s="619"/>
      <c r="K26" s="619"/>
      <c r="L26" s="619"/>
      <c r="M26" s="619"/>
      <c r="N26" s="619"/>
      <c r="O26" s="619"/>
      <c r="P26" s="619"/>
      <c r="Q26" s="620"/>
      <c r="R26" s="621">
        <v>35039</v>
      </c>
      <c r="S26" s="622"/>
      <c r="T26" s="622"/>
      <c r="U26" s="622"/>
      <c r="V26" s="622"/>
      <c r="W26" s="622"/>
      <c r="X26" s="622"/>
      <c r="Y26" s="623"/>
      <c r="Z26" s="659">
        <v>0</v>
      </c>
      <c r="AA26" s="659"/>
      <c r="AB26" s="659"/>
      <c r="AC26" s="659"/>
      <c r="AD26" s="660">
        <v>35039</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10904625</v>
      </c>
      <c r="CS26" s="622"/>
      <c r="CT26" s="622"/>
      <c r="CU26" s="622"/>
      <c r="CV26" s="622"/>
      <c r="CW26" s="622"/>
      <c r="CX26" s="622"/>
      <c r="CY26" s="623"/>
      <c r="CZ26" s="624">
        <v>9.6999999999999993</v>
      </c>
      <c r="DA26" s="636"/>
      <c r="DB26" s="636"/>
      <c r="DC26" s="637"/>
      <c r="DD26" s="627">
        <v>9434328</v>
      </c>
      <c r="DE26" s="622"/>
      <c r="DF26" s="622"/>
      <c r="DG26" s="622"/>
      <c r="DH26" s="622"/>
      <c r="DI26" s="622"/>
      <c r="DJ26" s="622"/>
      <c r="DK26" s="623"/>
      <c r="DL26" s="627" t="s">
        <v>131</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25">
      <c r="B27" s="618" t="s">
        <v>303</v>
      </c>
      <c r="C27" s="619"/>
      <c r="D27" s="619"/>
      <c r="E27" s="619"/>
      <c r="F27" s="619"/>
      <c r="G27" s="619"/>
      <c r="H27" s="619"/>
      <c r="I27" s="619"/>
      <c r="J27" s="619"/>
      <c r="K27" s="619"/>
      <c r="L27" s="619"/>
      <c r="M27" s="619"/>
      <c r="N27" s="619"/>
      <c r="O27" s="619"/>
      <c r="P27" s="619"/>
      <c r="Q27" s="620"/>
      <c r="R27" s="621">
        <v>329390</v>
      </c>
      <c r="S27" s="622"/>
      <c r="T27" s="622"/>
      <c r="U27" s="622"/>
      <c r="V27" s="622"/>
      <c r="W27" s="622"/>
      <c r="X27" s="622"/>
      <c r="Y27" s="623"/>
      <c r="Z27" s="659">
        <v>0.3</v>
      </c>
      <c r="AA27" s="659"/>
      <c r="AB27" s="659"/>
      <c r="AC27" s="659"/>
      <c r="AD27" s="660" t="s">
        <v>239</v>
      </c>
      <c r="AE27" s="660"/>
      <c r="AF27" s="660"/>
      <c r="AG27" s="660"/>
      <c r="AH27" s="660"/>
      <c r="AI27" s="660"/>
      <c r="AJ27" s="660"/>
      <c r="AK27" s="660"/>
      <c r="AL27" s="624" t="s">
        <v>131</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50959702</v>
      </c>
      <c r="BH27" s="622"/>
      <c r="BI27" s="622"/>
      <c r="BJ27" s="622"/>
      <c r="BK27" s="622"/>
      <c r="BL27" s="622"/>
      <c r="BM27" s="622"/>
      <c r="BN27" s="623"/>
      <c r="BO27" s="659">
        <v>100</v>
      </c>
      <c r="BP27" s="659"/>
      <c r="BQ27" s="659"/>
      <c r="BR27" s="659"/>
      <c r="BS27" s="660">
        <v>638073</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32519558</v>
      </c>
      <c r="CS27" s="634"/>
      <c r="CT27" s="634"/>
      <c r="CU27" s="634"/>
      <c r="CV27" s="634"/>
      <c r="CW27" s="634"/>
      <c r="CX27" s="634"/>
      <c r="CY27" s="635"/>
      <c r="CZ27" s="624">
        <v>28.9</v>
      </c>
      <c r="DA27" s="636"/>
      <c r="DB27" s="636"/>
      <c r="DC27" s="637"/>
      <c r="DD27" s="627">
        <v>8845633</v>
      </c>
      <c r="DE27" s="634"/>
      <c r="DF27" s="634"/>
      <c r="DG27" s="634"/>
      <c r="DH27" s="634"/>
      <c r="DI27" s="634"/>
      <c r="DJ27" s="634"/>
      <c r="DK27" s="635"/>
      <c r="DL27" s="627">
        <v>8843537</v>
      </c>
      <c r="DM27" s="634"/>
      <c r="DN27" s="634"/>
      <c r="DO27" s="634"/>
      <c r="DP27" s="634"/>
      <c r="DQ27" s="634"/>
      <c r="DR27" s="634"/>
      <c r="DS27" s="634"/>
      <c r="DT27" s="634"/>
      <c r="DU27" s="634"/>
      <c r="DV27" s="635"/>
      <c r="DW27" s="624">
        <v>15.4</v>
      </c>
      <c r="DX27" s="636"/>
      <c r="DY27" s="636"/>
      <c r="DZ27" s="636"/>
      <c r="EA27" s="636"/>
      <c r="EB27" s="636"/>
      <c r="EC27" s="648"/>
    </row>
    <row r="28" spans="2:133" ht="11.25" customHeight="1" x14ac:dyDescent="0.25">
      <c r="B28" s="618" t="s">
        <v>306</v>
      </c>
      <c r="C28" s="619"/>
      <c r="D28" s="619"/>
      <c r="E28" s="619"/>
      <c r="F28" s="619"/>
      <c r="G28" s="619"/>
      <c r="H28" s="619"/>
      <c r="I28" s="619"/>
      <c r="J28" s="619"/>
      <c r="K28" s="619"/>
      <c r="L28" s="619"/>
      <c r="M28" s="619"/>
      <c r="N28" s="619"/>
      <c r="O28" s="619"/>
      <c r="P28" s="619"/>
      <c r="Q28" s="620"/>
      <c r="R28" s="621">
        <v>1229426</v>
      </c>
      <c r="S28" s="622"/>
      <c r="T28" s="622"/>
      <c r="U28" s="622"/>
      <c r="V28" s="622"/>
      <c r="W28" s="622"/>
      <c r="X28" s="622"/>
      <c r="Y28" s="623"/>
      <c r="Z28" s="659">
        <v>1.1000000000000001</v>
      </c>
      <c r="AA28" s="659"/>
      <c r="AB28" s="659"/>
      <c r="AC28" s="659"/>
      <c r="AD28" s="660">
        <v>383597</v>
      </c>
      <c r="AE28" s="660"/>
      <c r="AF28" s="660"/>
      <c r="AG28" s="660"/>
      <c r="AH28" s="660"/>
      <c r="AI28" s="660"/>
      <c r="AJ28" s="660"/>
      <c r="AK28" s="660"/>
      <c r="AL28" s="624">
        <v>0.7</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5231655</v>
      </c>
      <c r="CS28" s="622"/>
      <c r="CT28" s="622"/>
      <c r="CU28" s="622"/>
      <c r="CV28" s="622"/>
      <c r="CW28" s="622"/>
      <c r="CX28" s="622"/>
      <c r="CY28" s="623"/>
      <c r="CZ28" s="624">
        <v>4.5999999999999996</v>
      </c>
      <c r="DA28" s="636"/>
      <c r="DB28" s="636"/>
      <c r="DC28" s="637"/>
      <c r="DD28" s="627">
        <v>5231655</v>
      </c>
      <c r="DE28" s="622"/>
      <c r="DF28" s="622"/>
      <c r="DG28" s="622"/>
      <c r="DH28" s="622"/>
      <c r="DI28" s="622"/>
      <c r="DJ28" s="622"/>
      <c r="DK28" s="623"/>
      <c r="DL28" s="627">
        <v>5231655</v>
      </c>
      <c r="DM28" s="622"/>
      <c r="DN28" s="622"/>
      <c r="DO28" s="622"/>
      <c r="DP28" s="622"/>
      <c r="DQ28" s="622"/>
      <c r="DR28" s="622"/>
      <c r="DS28" s="622"/>
      <c r="DT28" s="622"/>
      <c r="DU28" s="622"/>
      <c r="DV28" s="623"/>
      <c r="DW28" s="624">
        <v>9.1</v>
      </c>
      <c r="DX28" s="636"/>
      <c r="DY28" s="636"/>
      <c r="DZ28" s="636"/>
      <c r="EA28" s="636"/>
      <c r="EB28" s="636"/>
      <c r="EC28" s="648"/>
    </row>
    <row r="29" spans="2:133" ht="11.25" customHeight="1" x14ac:dyDescent="0.25">
      <c r="B29" s="618" t="s">
        <v>308</v>
      </c>
      <c r="C29" s="619"/>
      <c r="D29" s="619"/>
      <c r="E29" s="619"/>
      <c r="F29" s="619"/>
      <c r="G29" s="619"/>
      <c r="H29" s="619"/>
      <c r="I29" s="619"/>
      <c r="J29" s="619"/>
      <c r="K29" s="619"/>
      <c r="L29" s="619"/>
      <c r="M29" s="619"/>
      <c r="N29" s="619"/>
      <c r="O29" s="619"/>
      <c r="P29" s="619"/>
      <c r="Q29" s="620"/>
      <c r="R29" s="621">
        <v>410490</v>
      </c>
      <c r="S29" s="622"/>
      <c r="T29" s="622"/>
      <c r="U29" s="622"/>
      <c r="V29" s="622"/>
      <c r="W29" s="622"/>
      <c r="X29" s="622"/>
      <c r="Y29" s="623"/>
      <c r="Z29" s="659">
        <v>0.4</v>
      </c>
      <c r="AA29" s="659"/>
      <c r="AB29" s="659"/>
      <c r="AC29" s="659"/>
      <c r="AD29" s="660" t="s">
        <v>131</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5231655</v>
      </c>
      <c r="CS29" s="634"/>
      <c r="CT29" s="634"/>
      <c r="CU29" s="634"/>
      <c r="CV29" s="634"/>
      <c r="CW29" s="634"/>
      <c r="CX29" s="634"/>
      <c r="CY29" s="635"/>
      <c r="CZ29" s="624">
        <v>4.5999999999999996</v>
      </c>
      <c r="DA29" s="636"/>
      <c r="DB29" s="636"/>
      <c r="DC29" s="637"/>
      <c r="DD29" s="627">
        <v>5231655</v>
      </c>
      <c r="DE29" s="634"/>
      <c r="DF29" s="634"/>
      <c r="DG29" s="634"/>
      <c r="DH29" s="634"/>
      <c r="DI29" s="634"/>
      <c r="DJ29" s="634"/>
      <c r="DK29" s="635"/>
      <c r="DL29" s="627">
        <v>5231655</v>
      </c>
      <c r="DM29" s="634"/>
      <c r="DN29" s="634"/>
      <c r="DO29" s="634"/>
      <c r="DP29" s="634"/>
      <c r="DQ29" s="634"/>
      <c r="DR29" s="634"/>
      <c r="DS29" s="634"/>
      <c r="DT29" s="634"/>
      <c r="DU29" s="634"/>
      <c r="DV29" s="635"/>
      <c r="DW29" s="624">
        <v>9.1</v>
      </c>
      <c r="DX29" s="636"/>
      <c r="DY29" s="636"/>
      <c r="DZ29" s="636"/>
      <c r="EA29" s="636"/>
      <c r="EB29" s="636"/>
      <c r="EC29" s="648"/>
    </row>
    <row r="30" spans="2:133" ht="11.25" customHeight="1" x14ac:dyDescent="0.25">
      <c r="B30" s="618" t="s">
        <v>310</v>
      </c>
      <c r="C30" s="619"/>
      <c r="D30" s="619"/>
      <c r="E30" s="619"/>
      <c r="F30" s="619"/>
      <c r="G30" s="619"/>
      <c r="H30" s="619"/>
      <c r="I30" s="619"/>
      <c r="J30" s="619"/>
      <c r="K30" s="619"/>
      <c r="L30" s="619"/>
      <c r="M30" s="619"/>
      <c r="N30" s="619"/>
      <c r="O30" s="619"/>
      <c r="P30" s="619"/>
      <c r="Q30" s="620"/>
      <c r="R30" s="621">
        <v>28225296</v>
      </c>
      <c r="S30" s="622"/>
      <c r="T30" s="622"/>
      <c r="U30" s="622"/>
      <c r="V30" s="622"/>
      <c r="W30" s="622"/>
      <c r="X30" s="622"/>
      <c r="Y30" s="623"/>
      <c r="Z30" s="659">
        <v>24.4</v>
      </c>
      <c r="AA30" s="659"/>
      <c r="AB30" s="659"/>
      <c r="AC30" s="659"/>
      <c r="AD30" s="660" t="s">
        <v>131</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4984555</v>
      </c>
      <c r="CS30" s="622"/>
      <c r="CT30" s="622"/>
      <c r="CU30" s="622"/>
      <c r="CV30" s="622"/>
      <c r="CW30" s="622"/>
      <c r="CX30" s="622"/>
      <c r="CY30" s="623"/>
      <c r="CZ30" s="624">
        <v>4.4000000000000004</v>
      </c>
      <c r="DA30" s="636"/>
      <c r="DB30" s="636"/>
      <c r="DC30" s="637"/>
      <c r="DD30" s="627">
        <v>4984555</v>
      </c>
      <c r="DE30" s="622"/>
      <c r="DF30" s="622"/>
      <c r="DG30" s="622"/>
      <c r="DH30" s="622"/>
      <c r="DI30" s="622"/>
      <c r="DJ30" s="622"/>
      <c r="DK30" s="623"/>
      <c r="DL30" s="627">
        <v>4984555</v>
      </c>
      <c r="DM30" s="622"/>
      <c r="DN30" s="622"/>
      <c r="DO30" s="622"/>
      <c r="DP30" s="622"/>
      <c r="DQ30" s="622"/>
      <c r="DR30" s="622"/>
      <c r="DS30" s="622"/>
      <c r="DT30" s="622"/>
      <c r="DU30" s="622"/>
      <c r="DV30" s="623"/>
      <c r="DW30" s="624">
        <v>8.6999999999999993</v>
      </c>
      <c r="DX30" s="636"/>
      <c r="DY30" s="636"/>
      <c r="DZ30" s="636"/>
      <c r="EA30" s="636"/>
      <c r="EB30" s="636"/>
      <c r="EC30" s="648"/>
    </row>
    <row r="31" spans="2:133" ht="11.25" customHeight="1" x14ac:dyDescent="0.25">
      <c r="B31" s="688" t="s">
        <v>314</v>
      </c>
      <c r="C31" s="689"/>
      <c r="D31" s="689"/>
      <c r="E31" s="689"/>
      <c r="F31" s="689"/>
      <c r="G31" s="689"/>
      <c r="H31" s="689"/>
      <c r="I31" s="689"/>
      <c r="J31" s="689"/>
      <c r="K31" s="689"/>
      <c r="L31" s="689"/>
      <c r="M31" s="689"/>
      <c r="N31" s="689"/>
      <c r="O31" s="689"/>
      <c r="P31" s="689"/>
      <c r="Q31" s="690"/>
      <c r="R31" s="621" t="s">
        <v>239</v>
      </c>
      <c r="S31" s="622"/>
      <c r="T31" s="622"/>
      <c r="U31" s="622"/>
      <c r="V31" s="622"/>
      <c r="W31" s="622"/>
      <c r="X31" s="622"/>
      <c r="Y31" s="623"/>
      <c r="Z31" s="659" t="s">
        <v>131</v>
      </c>
      <c r="AA31" s="659"/>
      <c r="AB31" s="659"/>
      <c r="AC31" s="659"/>
      <c r="AD31" s="660" t="s">
        <v>239</v>
      </c>
      <c r="AE31" s="660"/>
      <c r="AF31" s="660"/>
      <c r="AG31" s="660"/>
      <c r="AH31" s="660"/>
      <c r="AI31" s="660"/>
      <c r="AJ31" s="660"/>
      <c r="AK31" s="660"/>
      <c r="AL31" s="624" t="s">
        <v>131</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99.6</v>
      </c>
      <c r="BH31" s="684"/>
      <c r="BI31" s="684"/>
      <c r="BJ31" s="684"/>
      <c r="BK31" s="684"/>
      <c r="BL31" s="684"/>
      <c r="BM31" s="685">
        <v>98.7</v>
      </c>
      <c r="BN31" s="684"/>
      <c r="BO31" s="684"/>
      <c r="BP31" s="684"/>
      <c r="BQ31" s="686"/>
      <c r="BR31" s="683">
        <v>99.7</v>
      </c>
      <c r="BS31" s="684"/>
      <c r="BT31" s="684"/>
      <c r="BU31" s="684"/>
      <c r="BV31" s="684"/>
      <c r="BW31" s="684"/>
      <c r="BX31" s="685">
        <v>98.6</v>
      </c>
      <c r="BY31" s="684"/>
      <c r="BZ31" s="684"/>
      <c r="CA31" s="684"/>
      <c r="CB31" s="686"/>
      <c r="CD31" s="642"/>
      <c r="CE31" s="643"/>
      <c r="CF31" s="618" t="s">
        <v>317</v>
      </c>
      <c r="CG31" s="619"/>
      <c r="CH31" s="619"/>
      <c r="CI31" s="619"/>
      <c r="CJ31" s="619"/>
      <c r="CK31" s="619"/>
      <c r="CL31" s="619"/>
      <c r="CM31" s="619"/>
      <c r="CN31" s="619"/>
      <c r="CO31" s="619"/>
      <c r="CP31" s="619"/>
      <c r="CQ31" s="620"/>
      <c r="CR31" s="621">
        <v>247100</v>
      </c>
      <c r="CS31" s="634"/>
      <c r="CT31" s="634"/>
      <c r="CU31" s="634"/>
      <c r="CV31" s="634"/>
      <c r="CW31" s="634"/>
      <c r="CX31" s="634"/>
      <c r="CY31" s="635"/>
      <c r="CZ31" s="624">
        <v>0.2</v>
      </c>
      <c r="DA31" s="636"/>
      <c r="DB31" s="636"/>
      <c r="DC31" s="637"/>
      <c r="DD31" s="627">
        <v>247100</v>
      </c>
      <c r="DE31" s="634"/>
      <c r="DF31" s="634"/>
      <c r="DG31" s="634"/>
      <c r="DH31" s="634"/>
      <c r="DI31" s="634"/>
      <c r="DJ31" s="634"/>
      <c r="DK31" s="635"/>
      <c r="DL31" s="627">
        <v>247100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5">
      <c r="B32" s="618" t="s">
        <v>318</v>
      </c>
      <c r="C32" s="619"/>
      <c r="D32" s="619"/>
      <c r="E32" s="619"/>
      <c r="F32" s="619"/>
      <c r="G32" s="619"/>
      <c r="H32" s="619"/>
      <c r="I32" s="619"/>
      <c r="J32" s="619"/>
      <c r="K32" s="619"/>
      <c r="L32" s="619"/>
      <c r="M32" s="619"/>
      <c r="N32" s="619"/>
      <c r="O32" s="619"/>
      <c r="P32" s="619"/>
      <c r="Q32" s="620"/>
      <c r="R32" s="621">
        <v>8741000</v>
      </c>
      <c r="S32" s="622"/>
      <c r="T32" s="622"/>
      <c r="U32" s="622"/>
      <c r="V32" s="622"/>
      <c r="W32" s="622"/>
      <c r="X32" s="622"/>
      <c r="Y32" s="623"/>
      <c r="Z32" s="659">
        <v>7.6</v>
      </c>
      <c r="AA32" s="659"/>
      <c r="AB32" s="659"/>
      <c r="AC32" s="659"/>
      <c r="AD32" s="660" t="s">
        <v>239</v>
      </c>
      <c r="AE32" s="660"/>
      <c r="AF32" s="660"/>
      <c r="AG32" s="660"/>
      <c r="AH32" s="660"/>
      <c r="AI32" s="660"/>
      <c r="AJ32" s="660"/>
      <c r="AK32" s="660"/>
      <c r="AL32" s="624" t="s">
        <v>131</v>
      </c>
      <c r="AM32" s="625"/>
      <c r="AN32" s="625"/>
      <c r="AO32" s="661"/>
      <c r="AP32" s="662"/>
      <c r="AQ32" s="663"/>
      <c r="AR32" s="663"/>
      <c r="AS32" s="663"/>
      <c r="AT32" s="694"/>
      <c r="AU32" s="214" t="s">
        <v>319</v>
      </c>
      <c r="AX32" s="618" t="s">
        <v>320</v>
      </c>
      <c r="AY32" s="619"/>
      <c r="AZ32" s="619"/>
      <c r="BA32" s="619"/>
      <c r="BB32" s="619"/>
      <c r="BC32" s="619"/>
      <c r="BD32" s="619"/>
      <c r="BE32" s="619"/>
      <c r="BF32" s="620"/>
      <c r="BG32" s="687">
        <v>99.3</v>
      </c>
      <c r="BH32" s="634"/>
      <c r="BI32" s="634"/>
      <c r="BJ32" s="634"/>
      <c r="BK32" s="634"/>
      <c r="BL32" s="634"/>
      <c r="BM32" s="625">
        <v>98</v>
      </c>
      <c r="BN32" s="634"/>
      <c r="BO32" s="634"/>
      <c r="BP32" s="634"/>
      <c r="BQ32" s="657"/>
      <c r="BR32" s="687">
        <v>99.5</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5">
      <c r="B33" s="618" t="s">
        <v>322</v>
      </c>
      <c r="C33" s="619"/>
      <c r="D33" s="619"/>
      <c r="E33" s="619"/>
      <c r="F33" s="619"/>
      <c r="G33" s="619"/>
      <c r="H33" s="619"/>
      <c r="I33" s="619"/>
      <c r="J33" s="619"/>
      <c r="K33" s="619"/>
      <c r="L33" s="619"/>
      <c r="M33" s="619"/>
      <c r="N33" s="619"/>
      <c r="O33" s="619"/>
      <c r="P33" s="619"/>
      <c r="Q33" s="620"/>
      <c r="R33" s="621">
        <v>154855</v>
      </c>
      <c r="S33" s="622"/>
      <c r="T33" s="622"/>
      <c r="U33" s="622"/>
      <c r="V33" s="622"/>
      <c r="W33" s="622"/>
      <c r="X33" s="622"/>
      <c r="Y33" s="623"/>
      <c r="Z33" s="659">
        <v>0.1</v>
      </c>
      <c r="AA33" s="659"/>
      <c r="AB33" s="659"/>
      <c r="AC33" s="659"/>
      <c r="AD33" s="660">
        <v>76359</v>
      </c>
      <c r="AE33" s="660"/>
      <c r="AF33" s="660"/>
      <c r="AG33" s="660"/>
      <c r="AH33" s="660"/>
      <c r="AI33" s="660"/>
      <c r="AJ33" s="660"/>
      <c r="AK33" s="660"/>
      <c r="AL33" s="624">
        <v>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99.8</v>
      </c>
      <c r="BH33" s="606"/>
      <c r="BI33" s="606"/>
      <c r="BJ33" s="606"/>
      <c r="BK33" s="606"/>
      <c r="BL33" s="606"/>
      <c r="BM33" s="652">
        <v>99.3</v>
      </c>
      <c r="BN33" s="606"/>
      <c r="BO33" s="606"/>
      <c r="BP33" s="606"/>
      <c r="BQ33" s="669"/>
      <c r="BR33" s="682">
        <v>99.8</v>
      </c>
      <c r="BS33" s="606"/>
      <c r="BT33" s="606"/>
      <c r="BU33" s="606"/>
      <c r="BV33" s="606"/>
      <c r="BW33" s="606"/>
      <c r="BX33" s="652">
        <v>99.2</v>
      </c>
      <c r="BY33" s="606"/>
      <c r="BZ33" s="606"/>
      <c r="CA33" s="606"/>
      <c r="CB33" s="669"/>
      <c r="CD33" s="618" t="s">
        <v>324</v>
      </c>
      <c r="CE33" s="619"/>
      <c r="CF33" s="619"/>
      <c r="CG33" s="619"/>
      <c r="CH33" s="619"/>
      <c r="CI33" s="619"/>
      <c r="CJ33" s="619"/>
      <c r="CK33" s="619"/>
      <c r="CL33" s="619"/>
      <c r="CM33" s="619"/>
      <c r="CN33" s="619"/>
      <c r="CO33" s="619"/>
      <c r="CP33" s="619"/>
      <c r="CQ33" s="620"/>
      <c r="CR33" s="621">
        <v>38742895</v>
      </c>
      <c r="CS33" s="634"/>
      <c r="CT33" s="634"/>
      <c r="CU33" s="634"/>
      <c r="CV33" s="634"/>
      <c r="CW33" s="634"/>
      <c r="CX33" s="634"/>
      <c r="CY33" s="635"/>
      <c r="CZ33" s="624">
        <v>34.4</v>
      </c>
      <c r="DA33" s="636"/>
      <c r="DB33" s="636"/>
      <c r="DC33" s="637"/>
      <c r="DD33" s="627">
        <v>29861204</v>
      </c>
      <c r="DE33" s="634"/>
      <c r="DF33" s="634"/>
      <c r="DG33" s="634"/>
      <c r="DH33" s="634"/>
      <c r="DI33" s="634"/>
      <c r="DJ33" s="634"/>
      <c r="DK33" s="635"/>
      <c r="DL33" s="627">
        <v>23206695</v>
      </c>
      <c r="DM33" s="634"/>
      <c r="DN33" s="634"/>
      <c r="DO33" s="634"/>
      <c r="DP33" s="634"/>
      <c r="DQ33" s="634"/>
      <c r="DR33" s="634"/>
      <c r="DS33" s="634"/>
      <c r="DT33" s="634"/>
      <c r="DU33" s="634"/>
      <c r="DV33" s="635"/>
      <c r="DW33" s="624">
        <v>40.299999999999997</v>
      </c>
      <c r="DX33" s="636"/>
      <c r="DY33" s="636"/>
      <c r="DZ33" s="636"/>
      <c r="EA33" s="636"/>
      <c r="EB33" s="636"/>
      <c r="EC33" s="648"/>
    </row>
    <row r="34" spans="2:133" ht="11.25" customHeight="1" x14ac:dyDescent="0.25">
      <c r="B34" s="618" t="s">
        <v>325</v>
      </c>
      <c r="C34" s="619"/>
      <c r="D34" s="619"/>
      <c r="E34" s="619"/>
      <c r="F34" s="619"/>
      <c r="G34" s="619"/>
      <c r="H34" s="619"/>
      <c r="I34" s="619"/>
      <c r="J34" s="619"/>
      <c r="K34" s="619"/>
      <c r="L34" s="619"/>
      <c r="M34" s="619"/>
      <c r="N34" s="619"/>
      <c r="O34" s="619"/>
      <c r="P34" s="619"/>
      <c r="Q34" s="620"/>
      <c r="R34" s="621">
        <v>186512</v>
      </c>
      <c r="S34" s="622"/>
      <c r="T34" s="622"/>
      <c r="U34" s="622"/>
      <c r="V34" s="622"/>
      <c r="W34" s="622"/>
      <c r="X34" s="622"/>
      <c r="Y34" s="623"/>
      <c r="Z34" s="659">
        <v>0.2</v>
      </c>
      <c r="AA34" s="659"/>
      <c r="AB34" s="659"/>
      <c r="AC34" s="659"/>
      <c r="AD34" s="660" t="s">
        <v>239</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18909052</v>
      </c>
      <c r="CS34" s="622"/>
      <c r="CT34" s="622"/>
      <c r="CU34" s="622"/>
      <c r="CV34" s="622"/>
      <c r="CW34" s="622"/>
      <c r="CX34" s="622"/>
      <c r="CY34" s="623"/>
      <c r="CZ34" s="624">
        <v>16.8</v>
      </c>
      <c r="DA34" s="636"/>
      <c r="DB34" s="636"/>
      <c r="DC34" s="637"/>
      <c r="DD34" s="627">
        <v>14430567</v>
      </c>
      <c r="DE34" s="622"/>
      <c r="DF34" s="622"/>
      <c r="DG34" s="622"/>
      <c r="DH34" s="622"/>
      <c r="DI34" s="622"/>
      <c r="DJ34" s="622"/>
      <c r="DK34" s="623"/>
      <c r="DL34" s="627">
        <v>11959117</v>
      </c>
      <c r="DM34" s="622"/>
      <c r="DN34" s="622"/>
      <c r="DO34" s="622"/>
      <c r="DP34" s="622"/>
      <c r="DQ34" s="622"/>
      <c r="DR34" s="622"/>
      <c r="DS34" s="622"/>
      <c r="DT34" s="622"/>
      <c r="DU34" s="622"/>
      <c r="DV34" s="623"/>
      <c r="DW34" s="624">
        <v>20.8</v>
      </c>
      <c r="DX34" s="636"/>
      <c r="DY34" s="636"/>
      <c r="DZ34" s="636"/>
      <c r="EA34" s="636"/>
      <c r="EB34" s="636"/>
      <c r="EC34" s="648"/>
    </row>
    <row r="35" spans="2:133" ht="11.25" customHeight="1" x14ac:dyDescent="0.25">
      <c r="B35" s="618" t="s">
        <v>327</v>
      </c>
      <c r="C35" s="619"/>
      <c r="D35" s="619"/>
      <c r="E35" s="619"/>
      <c r="F35" s="619"/>
      <c r="G35" s="619"/>
      <c r="H35" s="619"/>
      <c r="I35" s="619"/>
      <c r="J35" s="619"/>
      <c r="K35" s="619"/>
      <c r="L35" s="619"/>
      <c r="M35" s="619"/>
      <c r="N35" s="619"/>
      <c r="O35" s="619"/>
      <c r="P35" s="619"/>
      <c r="Q35" s="620"/>
      <c r="R35" s="621">
        <v>1365502</v>
      </c>
      <c r="S35" s="622"/>
      <c r="T35" s="622"/>
      <c r="U35" s="622"/>
      <c r="V35" s="622"/>
      <c r="W35" s="622"/>
      <c r="X35" s="622"/>
      <c r="Y35" s="623"/>
      <c r="Z35" s="659">
        <v>1.2</v>
      </c>
      <c r="AA35" s="659"/>
      <c r="AB35" s="659"/>
      <c r="AC35" s="659"/>
      <c r="AD35" s="660" t="s">
        <v>239</v>
      </c>
      <c r="AE35" s="660"/>
      <c r="AF35" s="660"/>
      <c r="AG35" s="660"/>
      <c r="AH35" s="660"/>
      <c r="AI35" s="660"/>
      <c r="AJ35" s="660"/>
      <c r="AK35" s="660"/>
      <c r="AL35" s="624" t="s">
        <v>239</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1372222</v>
      </c>
      <c r="CS35" s="634"/>
      <c r="CT35" s="634"/>
      <c r="CU35" s="634"/>
      <c r="CV35" s="634"/>
      <c r="CW35" s="634"/>
      <c r="CX35" s="634"/>
      <c r="CY35" s="635"/>
      <c r="CZ35" s="624">
        <v>1.2</v>
      </c>
      <c r="DA35" s="636"/>
      <c r="DB35" s="636"/>
      <c r="DC35" s="637"/>
      <c r="DD35" s="627">
        <v>1205898</v>
      </c>
      <c r="DE35" s="634"/>
      <c r="DF35" s="634"/>
      <c r="DG35" s="634"/>
      <c r="DH35" s="634"/>
      <c r="DI35" s="634"/>
      <c r="DJ35" s="634"/>
      <c r="DK35" s="635"/>
      <c r="DL35" s="627">
        <v>1022934</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25">
      <c r="B36" s="618" t="s">
        <v>331</v>
      </c>
      <c r="C36" s="619"/>
      <c r="D36" s="619"/>
      <c r="E36" s="619"/>
      <c r="F36" s="619"/>
      <c r="G36" s="619"/>
      <c r="H36" s="619"/>
      <c r="I36" s="619"/>
      <c r="J36" s="619"/>
      <c r="K36" s="619"/>
      <c r="L36" s="619"/>
      <c r="M36" s="619"/>
      <c r="N36" s="619"/>
      <c r="O36" s="619"/>
      <c r="P36" s="619"/>
      <c r="Q36" s="620"/>
      <c r="R36" s="621">
        <v>1733813</v>
      </c>
      <c r="S36" s="622"/>
      <c r="T36" s="622"/>
      <c r="U36" s="622"/>
      <c r="V36" s="622"/>
      <c r="W36" s="622"/>
      <c r="X36" s="622"/>
      <c r="Y36" s="623"/>
      <c r="Z36" s="659">
        <v>1.5</v>
      </c>
      <c r="AA36" s="659"/>
      <c r="AB36" s="659"/>
      <c r="AC36" s="659"/>
      <c r="AD36" s="660" t="s">
        <v>239</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10624705</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1162010</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8542637</v>
      </c>
      <c r="CS36" s="622"/>
      <c r="CT36" s="622"/>
      <c r="CU36" s="622"/>
      <c r="CV36" s="622"/>
      <c r="CW36" s="622"/>
      <c r="CX36" s="622"/>
      <c r="CY36" s="623"/>
      <c r="CZ36" s="624">
        <v>7.6</v>
      </c>
      <c r="DA36" s="636"/>
      <c r="DB36" s="636"/>
      <c r="DC36" s="637"/>
      <c r="DD36" s="627">
        <v>7064550</v>
      </c>
      <c r="DE36" s="622"/>
      <c r="DF36" s="622"/>
      <c r="DG36" s="622"/>
      <c r="DH36" s="622"/>
      <c r="DI36" s="622"/>
      <c r="DJ36" s="622"/>
      <c r="DK36" s="623"/>
      <c r="DL36" s="627">
        <v>3436874</v>
      </c>
      <c r="DM36" s="622"/>
      <c r="DN36" s="622"/>
      <c r="DO36" s="622"/>
      <c r="DP36" s="622"/>
      <c r="DQ36" s="622"/>
      <c r="DR36" s="622"/>
      <c r="DS36" s="622"/>
      <c r="DT36" s="622"/>
      <c r="DU36" s="622"/>
      <c r="DV36" s="623"/>
      <c r="DW36" s="624">
        <v>6</v>
      </c>
      <c r="DX36" s="636"/>
      <c r="DY36" s="636"/>
      <c r="DZ36" s="636"/>
      <c r="EA36" s="636"/>
      <c r="EB36" s="636"/>
      <c r="EC36" s="648"/>
    </row>
    <row r="37" spans="2:133" ht="11.25" customHeight="1" x14ac:dyDescent="0.25">
      <c r="B37" s="618" t="s">
        <v>335</v>
      </c>
      <c r="C37" s="619"/>
      <c r="D37" s="619"/>
      <c r="E37" s="619"/>
      <c r="F37" s="619"/>
      <c r="G37" s="619"/>
      <c r="H37" s="619"/>
      <c r="I37" s="619"/>
      <c r="J37" s="619"/>
      <c r="K37" s="619"/>
      <c r="L37" s="619"/>
      <c r="M37" s="619"/>
      <c r="N37" s="619"/>
      <c r="O37" s="619"/>
      <c r="P37" s="619"/>
      <c r="Q37" s="620"/>
      <c r="R37" s="621">
        <v>3942328</v>
      </c>
      <c r="S37" s="622"/>
      <c r="T37" s="622"/>
      <c r="U37" s="622"/>
      <c r="V37" s="622"/>
      <c r="W37" s="622"/>
      <c r="X37" s="622"/>
      <c r="Y37" s="623"/>
      <c r="Z37" s="659">
        <v>3.4</v>
      </c>
      <c r="AA37" s="659"/>
      <c r="AB37" s="659"/>
      <c r="AC37" s="659"/>
      <c r="AD37" s="660">
        <v>467009</v>
      </c>
      <c r="AE37" s="660"/>
      <c r="AF37" s="660"/>
      <c r="AG37" s="660"/>
      <c r="AH37" s="660"/>
      <c r="AI37" s="660"/>
      <c r="AJ37" s="660"/>
      <c r="AK37" s="660"/>
      <c r="AL37" s="624">
        <v>0.8</v>
      </c>
      <c r="AM37" s="625"/>
      <c r="AN37" s="625"/>
      <c r="AO37" s="661"/>
      <c r="AQ37" s="654" t="s">
        <v>336</v>
      </c>
      <c r="AR37" s="655"/>
      <c r="AS37" s="655"/>
      <c r="AT37" s="655"/>
      <c r="AU37" s="655"/>
      <c r="AV37" s="655"/>
      <c r="AW37" s="655"/>
      <c r="AX37" s="655"/>
      <c r="AY37" s="656"/>
      <c r="AZ37" s="621">
        <v>1547677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1054648</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6134</v>
      </c>
      <c r="CS37" s="634"/>
      <c r="CT37" s="634"/>
      <c r="CU37" s="634"/>
      <c r="CV37" s="634"/>
      <c r="CW37" s="634"/>
      <c r="CX37" s="634"/>
      <c r="CY37" s="635"/>
      <c r="CZ37" s="624">
        <v>0</v>
      </c>
      <c r="DA37" s="636"/>
      <c r="DB37" s="636"/>
      <c r="DC37" s="637"/>
      <c r="DD37" s="627">
        <v>6134</v>
      </c>
      <c r="DE37" s="634"/>
      <c r="DF37" s="634"/>
      <c r="DG37" s="634"/>
      <c r="DH37" s="634"/>
      <c r="DI37" s="634"/>
      <c r="DJ37" s="634"/>
      <c r="DK37" s="635"/>
      <c r="DL37" s="627">
        <v>6134</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5">
      <c r="B38" s="618" t="s">
        <v>339</v>
      </c>
      <c r="C38" s="619"/>
      <c r="D38" s="619"/>
      <c r="E38" s="619"/>
      <c r="F38" s="619"/>
      <c r="G38" s="619"/>
      <c r="H38" s="619"/>
      <c r="I38" s="619"/>
      <c r="J38" s="619"/>
      <c r="K38" s="619"/>
      <c r="L38" s="619"/>
      <c r="M38" s="619"/>
      <c r="N38" s="619"/>
      <c r="O38" s="619"/>
      <c r="P38" s="619"/>
      <c r="Q38" s="620"/>
      <c r="R38" s="621">
        <v>7850000</v>
      </c>
      <c r="S38" s="622"/>
      <c r="T38" s="622"/>
      <c r="U38" s="622"/>
      <c r="V38" s="622"/>
      <c r="W38" s="622"/>
      <c r="X38" s="622"/>
      <c r="Y38" s="623"/>
      <c r="Z38" s="659">
        <v>6.8</v>
      </c>
      <c r="AA38" s="659"/>
      <c r="AB38" s="659"/>
      <c r="AC38" s="659"/>
      <c r="AD38" s="660" t="s">
        <v>131</v>
      </c>
      <c r="AE38" s="660"/>
      <c r="AF38" s="660"/>
      <c r="AG38" s="660"/>
      <c r="AH38" s="660"/>
      <c r="AI38" s="660"/>
      <c r="AJ38" s="660"/>
      <c r="AK38" s="660"/>
      <c r="AL38" s="624" t="s">
        <v>131</v>
      </c>
      <c r="AM38" s="625"/>
      <c r="AN38" s="625"/>
      <c r="AO38" s="661"/>
      <c r="AQ38" s="654" t="s">
        <v>340</v>
      </c>
      <c r="AR38" s="655"/>
      <c r="AS38" s="655"/>
      <c r="AT38" s="655"/>
      <c r="AU38" s="655"/>
      <c r="AV38" s="655"/>
      <c r="AW38" s="655"/>
      <c r="AX38" s="655"/>
      <c r="AY38" s="656"/>
      <c r="AZ38" s="621">
        <v>258607</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31891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8818421</v>
      </c>
      <c r="CS38" s="622"/>
      <c r="CT38" s="622"/>
      <c r="CU38" s="622"/>
      <c r="CV38" s="622"/>
      <c r="CW38" s="622"/>
      <c r="CX38" s="622"/>
      <c r="CY38" s="623"/>
      <c r="CZ38" s="624">
        <v>7.8</v>
      </c>
      <c r="DA38" s="636"/>
      <c r="DB38" s="636"/>
      <c r="DC38" s="637"/>
      <c r="DD38" s="627">
        <v>6915141</v>
      </c>
      <c r="DE38" s="622"/>
      <c r="DF38" s="622"/>
      <c r="DG38" s="622"/>
      <c r="DH38" s="622"/>
      <c r="DI38" s="622"/>
      <c r="DJ38" s="622"/>
      <c r="DK38" s="623"/>
      <c r="DL38" s="627">
        <v>6781924</v>
      </c>
      <c r="DM38" s="622"/>
      <c r="DN38" s="622"/>
      <c r="DO38" s="622"/>
      <c r="DP38" s="622"/>
      <c r="DQ38" s="622"/>
      <c r="DR38" s="622"/>
      <c r="DS38" s="622"/>
      <c r="DT38" s="622"/>
      <c r="DU38" s="622"/>
      <c r="DV38" s="623"/>
      <c r="DW38" s="624">
        <v>11.8</v>
      </c>
      <c r="DX38" s="636"/>
      <c r="DY38" s="636"/>
      <c r="DZ38" s="636"/>
      <c r="EA38" s="636"/>
      <c r="EB38" s="636"/>
      <c r="EC38" s="648"/>
    </row>
    <row r="39" spans="2:133" ht="11.25" customHeight="1" x14ac:dyDescent="0.25">
      <c r="B39" s="618" t="s">
        <v>343</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239</v>
      </c>
      <c r="AM39" s="625"/>
      <c r="AN39" s="625"/>
      <c r="AO39" s="661"/>
      <c r="AQ39" s="654" t="s">
        <v>344</v>
      </c>
      <c r="AR39" s="655"/>
      <c r="AS39" s="655"/>
      <c r="AT39" s="655"/>
      <c r="AU39" s="655"/>
      <c r="AV39" s="655"/>
      <c r="AW39" s="655"/>
      <c r="AX39" s="655"/>
      <c r="AY39" s="656"/>
      <c r="AZ39" s="621">
        <v>3343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46759</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238871</v>
      </c>
      <c r="CS39" s="634"/>
      <c r="CT39" s="634"/>
      <c r="CU39" s="634"/>
      <c r="CV39" s="634"/>
      <c r="CW39" s="634"/>
      <c r="CX39" s="634"/>
      <c r="CY39" s="635"/>
      <c r="CZ39" s="624">
        <v>0.2</v>
      </c>
      <c r="DA39" s="636"/>
      <c r="DB39" s="636"/>
      <c r="DC39" s="637"/>
      <c r="DD39" s="627">
        <v>233356</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5">
      <c r="B40" s="618" t="s">
        <v>347</v>
      </c>
      <c r="C40" s="619"/>
      <c r="D40" s="619"/>
      <c r="E40" s="619"/>
      <c r="F40" s="619"/>
      <c r="G40" s="619"/>
      <c r="H40" s="619"/>
      <c r="I40" s="619"/>
      <c r="J40" s="619"/>
      <c r="K40" s="619"/>
      <c r="L40" s="619"/>
      <c r="M40" s="619"/>
      <c r="N40" s="619"/>
      <c r="O40" s="619"/>
      <c r="P40" s="619"/>
      <c r="Q40" s="620"/>
      <c r="R40" s="621" t="s">
        <v>131</v>
      </c>
      <c r="S40" s="622"/>
      <c r="T40" s="622"/>
      <c r="U40" s="622"/>
      <c r="V40" s="622"/>
      <c r="W40" s="622"/>
      <c r="X40" s="622"/>
      <c r="Y40" s="623"/>
      <c r="Z40" s="659" t="s">
        <v>131</v>
      </c>
      <c r="AA40" s="659"/>
      <c r="AB40" s="659"/>
      <c r="AC40" s="659"/>
      <c r="AD40" s="660" t="s">
        <v>131</v>
      </c>
      <c r="AE40" s="660"/>
      <c r="AF40" s="660"/>
      <c r="AG40" s="660"/>
      <c r="AH40" s="660"/>
      <c r="AI40" s="660"/>
      <c r="AJ40" s="660"/>
      <c r="AK40" s="660"/>
      <c r="AL40" s="624" t="s">
        <v>239</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120</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861692</v>
      </c>
      <c r="CS40" s="622"/>
      <c r="CT40" s="622"/>
      <c r="CU40" s="622"/>
      <c r="CV40" s="622"/>
      <c r="CW40" s="622"/>
      <c r="CX40" s="622"/>
      <c r="CY40" s="623"/>
      <c r="CZ40" s="624">
        <v>0.8</v>
      </c>
      <c r="DA40" s="636"/>
      <c r="DB40" s="636"/>
      <c r="DC40" s="637"/>
      <c r="DD40" s="627">
        <v>11692</v>
      </c>
      <c r="DE40" s="622"/>
      <c r="DF40" s="622"/>
      <c r="DG40" s="622"/>
      <c r="DH40" s="622"/>
      <c r="DI40" s="622"/>
      <c r="DJ40" s="622"/>
      <c r="DK40" s="623"/>
      <c r="DL40" s="627">
        <v>5846</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5">
      <c r="B41" s="602" t="s">
        <v>352</v>
      </c>
      <c r="C41" s="603"/>
      <c r="D41" s="603"/>
      <c r="E41" s="603"/>
      <c r="F41" s="603"/>
      <c r="G41" s="603"/>
      <c r="H41" s="603"/>
      <c r="I41" s="603"/>
      <c r="J41" s="603"/>
      <c r="K41" s="603"/>
      <c r="L41" s="603"/>
      <c r="M41" s="603"/>
      <c r="N41" s="603"/>
      <c r="O41" s="603"/>
      <c r="P41" s="603"/>
      <c r="Q41" s="604"/>
      <c r="R41" s="605">
        <v>115482657</v>
      </c>
      <c r="S41" s="646"/>
      <c r="T41" s="646"/>
      <c r="U41" s="646"/>
      <c r="V41" s="646"/>
      <c r="W41" s="646"/>
      <c r="X41" s="646"/>
      <c r="Y41" s="649"/>
      <c r="Z41" s="650">
        <v>100</v>
      </c>
      <c r="AA41" s="650"/>
      <c r="AB41" s="650"/>
      <c r="AC41" s="650"/>
      <c r="AD41" s="651">
        <v>57561676</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2043471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5">
      <c r="AQ42" s="666" t="s">
        <v>356</v>
      </c>
      <c r="AR42" s="667"/>
      <c r="AS42" s="667"/>
      <c r="AT42" s="667"/>
      <c r="AU42" s="667"/>
      <c r="AV42" s="667"/>
      <c r="AW42" s="667"/>
      <c r="AX42" s="667"/>
      <c r="AY42" s="668"/>
      <c r="AZ42" s="605">
        <v>6771607</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396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18639238</v>
      </c>
      <c r="CS42" s="634"/>
      <c r="CT42" s="634"/>
      <c r="CU42" s="634"/>
      <c r="CV42" s="634"/>
      <c r="CW42" s="634"/>
      <c r="CX42" s="634"/>
      <c r="CY42" s="635"/>
      <c r="CZ42" s="624">
        <v>16.5</v>
      </c>
      <c r="DA42" s="636"/>
      <c r="DB42" s="636"/>
      <c r="DC42" s="637"/>
      <c r="DD42" s="627">
        <v>4254739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5">
      <c r="B43" s="214" t="s">
        <v>359</v>
      </c>
      <c r="CD43" s="618" t="s">
        <v>360</v>
      </c>
      <c r="CE43" s="619"/>
      <c r="CF43" s="619"/>
      <c r="CG43" s="619"/>
      <c r="CH43" s="619"/>
      <c r="CI43" s="619"/>
      <c r="CJ43" s="619"/>
      <c r="CK43" s="619"/>
      <c r="CL43" s="619"/>
      <c r="CM43" s="619"/>
      <c r="CN43" s="619"/>
      <c r="CO43" s="619"/>
      <c r="CP43" s="619"/>
      <c r="CQ43" s="620"/>
      <c r="CR43" s="621">
        <v>255599</v>
      </c>
      <c r="CS43" s="634"/>
      <c r="CT43" s="634"/>
      <c r="CU43" s="634"/>
      <c r="CV43" s="634"/>
      <c r="CW43" s="634"/>
      <c r="CX43" s="634"/>
      <c r="CY43" s="635"/>
      <c r="CZ43" s="624">
        <v>0.2</v>
      </c>
      <c r="DA43" s="636"/>
      <c r="DB43" s="636"/>
      <c r="DC43" s="637"/>
      <c r="DD43" s="627">
        <v>255599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18611672</v>
      </c>
      <c r="CS44" s="622"/>
      <c r="CT44" s="622"/>
      <c r="CU44" s="622"/>
      <c r="CV44" s="622"/>
      <c r="CW44" s="622"/>
      <c r="CX44" s="622"/>
      <c r="CY44" s="623"/>
      <c r="CZ44" s="624">
        <v>16.5</v>
      </c>
      <c r="DA44" s="625"/>
      <c r="DB44" s="625"/>
      <c r="DC44" s="626"/>
      <c r="DD44" s="627">
        <v>4253320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6988752</v>
      </c>
      <c r="CS45" s="634"/>
      <c r="CT45" s="634"/>
      <c r="CU45" s="634"/>
      <c r="CV45" s="634"/>
      <c r="CW45" s="634"/>
      <c r="CX45" s="634"/>
      <c r="CY45" s="635"/>
      <c r="CZ45" s="624">
        <v>6.2</v>
      </c>
      <c r="DA45" s="636"/>
      <c r="DB45" s="636"/>
      <c r="DC45" s="637"/>
      <c r="DD45" s="627">
        <v>612616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5">
      <c r="B46" s="225"/>
      <c r="CD46" s="642"/>
      <c r="CE46" s="643"/>
      <c r="CF46" s="618" t="s">
        <v>365</v>
      </c>
      <c r="CG46" s="619"/>
      <c r="CH46" s="619"/>
      <c r="CI46" s="619"/>
      <c r="CJ46" s="619"/>
      <c r="CK46" s="619"/>
      <c r="CL46" s="619"/>
      <c r="CM46" s="619"/>
      <c r="CN46" s="619"/>
      <c r="CO46" s="619"/>
      <c r="CP46" s="619"/>
      <c r="CQ46" s="620"/>
      <c r="CR46" s="621">
        <v>11608165</v>
      </c>
      <c r="CS46" s="622"/>
      <c r="CT46" s="622"/>
      <c r="CU46" s="622"/>
      <c r="CV46" s="622"/>
      <c r="CW46" s="622"/>
      <c r="CX46" s="622"/>
      <c r="CY46" s="623"/>
      <c r="CZ46" s="624">
        <v>10.3</v>
      </c>
      <c r="DA46" s="625"/>
      <c r="DB46" s="625"/>
      <c r="DC46" s="626"/>
      <c r="DD46" s="627">
        <v>3636178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5">
      <c r="B47" s="225"/>
      <c r="CD47" s="642"/>
      <c r="CE47" s="643"/>
      <c r="CF47" s="618" t="s">
        <v>366</v>
      </c>
      <c r="CG47" s="619"/>
      <c r="CH47" s="619"/>
      <c r="CI47" s="619"/>
      <c r="CJ47" s="619"/>
      <c r="CK47" s="619"/>
      <c r="CL47" s="619"/>
      <c r="CM47" s="619"/>
      <c r="CN47" s="619"/>
      <c r="CO47" s="619"/>
      <c r="CP47" s="619"/>
      <c r="CQ47" s="620"/>
      <c r="CR47" s="621">
        <v>27566</v>
      </c>
      <c r="CS47" s="634"/>
      <c r="CT47" s="634"/>
      <c r="CU47" s="634"/>
      <c r="CV47" s="634"/>
      <c r="CW47" s="634"/>
      <c r="CX47" s="634"/>
      <c r="CY47" s="635"/>
      <c r="CZ47" s="624">
        <v>0</v>
      </c>
      <c r="DA47" s="636"/>
      <c r="DB47" s="636"/>
      <c r="DC47" s="637"/>
      <c r="DD47" s="627">
        <v>1419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5" x14ac:dyDescent="0.25">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239</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5">
      <c r="B49" s="225"/>
      <c r="CD49" s="602" t="s">
        <v>368</v>
      </c>
      <c r="CE49" s="603"/>
      <c r="CF49" s="603"/>
      <c r="CG49" s="603"/>
      <c r="CH49" s="603"/>
      <c r="CI49" s="603"/>
      <c r="CJ49" s="603"/>
      <c r="CK49" s="603"/>
      <c r="CL49" s="603"/>
      <c r="CM49" s="603"/>
      <c r="CN49" s="603"/>
      <c r="CO49" s="603"/>
      <c r="CP49" s="603"/>
      <c r="CQ49" s="604"/>
      <c r="CR49" s="605">
        <v>112668857</v>
      </c>
      <c r="CS49" s="606"/>
      <c r="CT49" s="606"/>
      <c r="CU49" s="606"/>
      <c r="CV49" s="606"/>
      <c r="CW49" s="606"/>
      <c r="CX49" s="606"/>
      <c r="CY49" s="607"/>
      <c r="CZ49" s="608">
        <v>100</v>
      </c>
      <c r="DA49" s="609"/>
      <c r="DB49" s="609"/>
      <c r="DC49" s="610"/>
      <c r="DD49" s="611">
        <v>63691739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GL+3PQXxrOLJlPwh3qtmdFaSZSJe/UTFTGUSlKiw5fuLJc89B5R2moELIfkssdQAa977RtueD83GpgeUAaFTw==" saltValue="QffAv4nbHEPi5kzzzIEvt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2.75" zeroHeight="1" x14ac:dyDescent="0.25"/>
  <cols>
    <col min="1" max="130" width="2.796875" style="231" customWidth="1"/>
    <col min="131" max="131" width="1.53125" style="231" customWidth="1"/>
    <col min="132" max="16384" width="9" style="231" hidden="1"/>
  </cols>
  <sheetData>
    <row r="1" spans="1:131" ht="11.25" customHeight="1" thickBot="1" x14ac:dyDescent="0.3">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3">
      <c r="A2" s="1092" t="s">
        <v>369</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370</v>
      </c>
      <c r="DK2" s="1094"/>
      <c r="DL2" s="1094"/>
      <c r="DM2" s="1094"/>
      <c r="DN2" s="1094"/>
      <c r="DO2" s="1095"/>
      <c r="DP2" s="228"/>
      <c r="DQ2" s="1093" t="s">
        <v>371</v>
      </c>
      <c r="DR2" s="1094"/>
      <c r="DS2" s="1094"/>
      <c r="DT2" s="1094"/>
      <c r="DU2" s="1094"/>
      <c r="DV2" s="1094"/>
      <c r="DW2" s="1094"/>
      <c r="DX2" s="1094"/>
      <c r="DY2" s="1094"/>
      <c r="DZ2" s="1095"/>
      <c r="EA2" s="230"/>
    </row>
    <row r="3" spans="1:131" ht="11.25" customHeight="1" x14ac:dyDescent="0.2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3">
      <c r="A4" s="1061" t="s">
        <v>372</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6"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6" t="s">
        <v>388</v>
      </c>
      <c r="DH5" s="1087"/>
      <c r="DI5" s="1087"/>
      <c r="DJ5" s="1087"/>
      <c r="DK5" s="1088"/>
      <c r="DL5" s="1086" t="s">
        <v>389</v>
      </c>
      <c r="DM5" s="1087"/>
      <c r="DN5" s="1087"/>
      <c r="DO5" s="1087"/>
      <c r="DP5" s="1088"/>
      <c r="DQ5" s="1001" t="s">
        <v>390</v>
      </c>
      <c r="DR5" s="1002"/>
      <c r="DS5" s="1002"/>
      <c r="DT5" s="1002"/>
      <c r="DU5" s="1003"/>
      <c r="DV5" s="1001" t="s">
        <v>381</v>
      </c>
      <c r="DW5" s="1002"/>
      <c r="DX5" s="1002"/>
      <c r="DY5" s="1002"/>
      <c r="DZ5" s="1015"/>
      <c r="EA5" s="234"/>
    </row>
    <row r="6" spans="1:131" s="235" customFormat="1" ht="26.25" customHeight="1" thickBot="1" x14ac:dyDescent="0.3">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7"/>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4"/>
    </row>
    <row r="7" spans="1:131" s="235" customFormat="1" ht="26.25" customHeight="1" thickTop="1" x14ac:dyDescent="0.25">
      <c r="A7" s="236">
        <v>1</v>
      </c>
      <c r="B7" s="1049" t="s">
        <v>391</v>
      </c>
      <c r="C7" s="1050"/>
      <c r="D7" s="1050"/>
      <c r="E7" s="1050"/>
      <c r="F7" s="1050"/>
      <c r="G7" s="1050"/>
      <c r="H7" s="1050"/>
      <c r="I7" s="1050"/>
      <c r="J7" s="1050"/>
      <c r="K7" s="1050"/>
      <c r="L7" s="1050"/>
      <c r="M7" s="1050"/>
      <c r="N7" s="1050"/>
      <c r="O7" s="1050"/>
      <c r="P7" s="1051"/>
      <c r="Q7" s="1104">
        <v>115492</v>
      </c>
      <c r="R7" s="1105"/>
      <c r="S7" s="1105"/>
      <c r="T7" s="1105"/>
      <c r="U7" s="1105"/>
      <c r="V7" s="1105">
        <v>112678</v>
      </c>
      <c r="W7" s="1105"/>
      <c r="X7" s="1105"/>
      <c r="Y7" s="1105"/>
      <c r="Z7" s="1105"/>
      <c r="AA7" s="1105">
        <v>2814</v>
      </c>
      <c r="AB7" s="1105"/>
      <c r="AC7" s="1105"/>
      <c r="AD7" s="1105"/>
      <c r="AE7" s="1106"/>
      <c r="AF7" s="1107">
        <v>984</v>
      </c>
      <c r="AG7" s="1108"/>
      <c r="AH7" s="1108"/>
      <c r="AI7" s="1108"/>
      <c r="AJ7" s="1109"/>
      <c r="AK7" s="1110">
        <v>0</v>
      </c>
      <c r="AL7" s="1111"/>
      <c r="AM7" s="1111"/>
      <c r="AN7" s="1111"/>
      <c r="AO7" s="1111"/>
      <c r="AP7" s="1111">
        <v>49644</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t="s">
        <v>590</v>
      </c>
      <c r="BS7" s="1101" t="s">
        <v>586</v>
      </c>
      <c r="BT7" s="1102"/>
      <c r="BU7" s="1102"/>
      <c r="BV7" s="1102"/>
      <c r="BW7" s="1102"/>
      <c r="BX7" s="1102"/>
      <c r="BY7" s="1102"/>
      <c r="BZ7" s="1102"/>
      <c r="CA7" s="1102"/>
      <c r="CB7" s="1102"/>
      <c r="CC7" s="1102"/>
      <c r="CD7" s="1102"/>
      <c r="CE7" s="1102"/>
      <c r="CF7" s="1102"/>
      <c r="CG7" s="1114"/>
      <c r="CH7" s="1098">
        <v>5</v>
      </c>
      <c r="CI7" s="1099"/>
      <c r="CJ7" s="1099"/>
      <c r="CK7" s="1099"/>
      <c r="CL7" s="1100"/>
      <c r="CM7" s="1098">
        <v>77</v>
      </c>
      <c r="CN7" s="1099"/>
      <c r="CO7" s="1099"/>
      <c r="CP7" s="1099"/>
      <c r="CQ7" s="1100"/>
      <c r="CR7" s="1098">
        <v>5</v>
      </c>
      <c r="CS7" s="1099"/>
      <c r="CT7" s="1099"/>
      <c r="CU7" s="1099"/>
      <c r="CV7" s="1100"/>
      <c r="CW7" s="1098" t="s">
        <v>579</v>
      </c>
      <c r="CX7" s="1099"/>
      <c r="CY7" s="1099"/>
      <c r="CZ7" s="1099"/>
      <c r="DA7" s="1100"/>
      <c r="DB7" s="1098">
        <v>787</v>
      </c>
      <c r="DC7" s="1099"/>
      <c r="DD7" s="1099"/>
      <c r="DE7" s="1099"/>
      <c r="DF7" s="1100"/>
      <c r="DG7" s="1098" t="s">
        <v>579</v>
      </c>
      <c r="DH7" s="1099"/>
      <c r="DI7" s="1099"/>
      <c r="DJ7" s="1099"/>
      <c r="DK7" s="1100"/>
      <c r="DL7" s="1098" t="s">
        <v>579</v>
      </c>
      <c r="DM7" s="1099"/>
      <c r="DN7" s="1099"/>
      <c r="DO7" s="1099"/>
      <c r="DP7" s="1100"/>
      <c r="DQ7" s="1098" t="s">
        <v>579</v>
      </c>
      <c r="DR7" s="1099"/>
      <c r="DS7" s="1099"/>
      <c r="DT7" s="1099"/>
      <c r="DU7" s="1100"/>
      <c r="DV7" s="1101"/>
      <c r="DW7" s="1102"/>
      <c r="DX7" s="1102"/>
      <c r="DY7" s="1102"/>
      <c r="DZ7" s="1103"/>
      <c r="EA7" s="234"/>
    </row>
    <row r="8" spans="1:131" s="235" customFormat="1" ht="26.25" customHeight="1" x14ac:dyDescent="0.25">
      <c r="A8" s="238">
        <v>2</v>
      </c>
      <c r="B8" s="1032"/>
      <c r="C8" s="1033"/>
      <c r="D8" s="1033"/>
      <c r="E8" s="1033"/>
      <c r="F8" s="1033"/>
      <c r="G8" s="1033"/>
      <c r="H8" s="1033"/>
      <c r="I8" s="1033"/>
      <c r="J8" s="1033"/>
      <c r="K8" s="1033"/>
      <c r="L8" s="1033"/>
      <c r="M8" s="1033"/>
      <c r="N8" s="1033"/>
      <c r="O8" s="1033"/>
      <c r="P8" s="1034"/>
      <c r="Q8" s="1040"/>
      <c r="R8" s="1041"/>
      <c r="S8" s="1041"/>
      <c r="T8" s="1041"/>
      <c r="U8" s="1041"/>
      <c r="V8" s="1041"/>
      <c r="W8" s="1041"/>
      <c r="X8" s="1041"/>
      <c r="Y8" s="1041"/>
      <c r="Z8" s="1041"/>
      <c r="AA8" s="1041"/>
      <c r="AB8" s="1041"/>
      <c r="AC8" s="1041"/>
      <c r="AD8" s="1041"/>
      <c r="AE8" s="1042"/>
      <c r="AF8" s="1037"/>
      <c r="AG8" s="1038"/>
      <c r="AH8" s="1038"/>
      <c r="AI8" s="1038"/>
      <c r="AJ8" s="1039"/>
      <c r="AK8" s="1082"/>
      <c r="AL8" s="1083"/>
      <c r="AM8" s="1083"/>
      <c r="AN8" s="1083"/>
      <c r="AO8" s="1083"/>
      <c r="AP8" s="1083"/>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2" t="s">
        <v>587</v>
      </c>
      <c r="BT8" s="993"/>
      <c r="BU8" s="993"/>
      <c r="BV8" s="993"/>
      <c r="BW8" s="993"/>
      <c r="BX8" s="993"/>
      <c r="BY8" s="993"/>
      <c r="BZ8" s="993"/>
      <c r="CA8" s="993"/>
      <c r="CB8" s="993"/>
      <c r="CC8" s="993"/>
      <c r="CD8" s="993"/>
      <c r="CE8" s="993"/>
      <c r="CF8" s="993"/>
      <c r="CG8" s="1014"/>
      <c r="CH8" s="989">
        <v>0</v>
      </c>
      <c r="CI8" s="990"/>
      <c r="CJ8" s="990"/>
      <c r="CK8" s="990"/>
      <c r="CL8" s="991"/>
      <c r="CM8" s="989">
        <v>33</v>
      </c>
      <c r="CN8" s="990"/>
      <c r="CO8" s="990"/>
      <c r="CP8" s="990"/>
      <c r="CQ8" s="991"/>
      <c r="CR8" s="989">
        <v>6</v>
      </c>
      <c r="CS8" s="990"/>
      <c r="CT8" s="990"/>
      <c r="CU8" s="990"/>
      <c r="CV8" s="991"/>
      <c r="CW8" s="989" t="s">
        <v>579</v>
      </c>
      <c r="CX8" s="990"/>
      <c r="CY8" s="990"/>
      <c r="CZ8" s="990"/>
      <c r="DA8" s="991"/>
      <c r="DB8" s="989" t="s">
        <v>579</v>
      </c>
      <c r="DC8" s="990"/>
      <c r="DD8" s="990"/>
      <c r="DE8" s="990"/>
      <c r="DF8" s="991"/>
      <c r="DG8" s="989" t="s">
        <v>579</v>
      </c>
      <c r="DH8" s="990"/>
      <c r="DI8" s="990"/>
      <c r="DJ8" s="990"/>
      <c r="DK8" s="991"/>
      <c r="DL8" s="989" t="s">
        <v>579</v>
      </c>
      <c r="DM8" s="990"/>
      <c r="DN8" s="990"/>
      <c r="DO8" s="990"/>
      <c r="DP8" s="991"/>
      <c r="DQ8" s="989" t="s">
        <v>579</v>
      </c>
      <c r="DR8" s="990"/>
      <c r="DS8" s="990"/>
      <c r="DT8" s="990"/>
      <c r="DU8" s="991"/>
      <c r="DV8" s="992"/>
      <c r="DW8" s="993"/>
      <c r="DX8" s="993"/>
      <c r="DY8" s="993"/>
      <c r="DZ8" s="994"/>
      <c r="EA8" s="234"/>
    </row>
    <row r="9" spans="1:131" s="235" customFormat="1" ht="26.25" customHeight="1" x14ac:dyDescent="0.25">
      <c r="A9" s="238">
        <v>3</v>
      </c>
      <c r="B9" s="1032"/>
      <c r="C9" s="1033"/>
      <c r="D9" s="1033"/>
      <c r="E9" s="1033"/>
      <c r="F9" s="1033"/>
      <c r="G9" s="1033"/>
      <c r="H9" s="1033"/>
      <c r="I9" s="1033"/>
      <c r="J9" s="1033"/>
      <c r="K9" s="1033"/>
      <c r="L9" s="1033"/>
      <c r="M9" s="1033"/>
      <c r="N9" s="1033"/>
      <c r="O9" s="1033"/>
      <c r="P9" s="1034"/>
      <c r="Q9" s="1040"/>
      <c r="R9" s="1041"/>
      <c r="S9" s="1041"/>
      <c r="T9" s="1041"/>
      <c r="U9" s="1041"/>
      <c r="V9" s="1041"/>
      <c r="W9" s="1041"/>
      <c r="X9" s="1041"/>
      <c r="Y9" s="1041"/>
      <c r="Z9" s="1041"/>
      <c r="AA9" s="1041"/>
      <c r="AB9" s="1041"/>
      <c r="AC9" s="1041"/>
      <c r="AD9" s="1041"/>
      <c r="AE9" s="1042"/>
      <c r="AF9" s="1037"/>
      <c r="AG9" s="1038"/>
      <c r="AH9" s="1038"/>
      <c r="AI9" s="1038"/>
      <c r="AJ9" s="1039"/>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2" t="s">
        <v>588</v>
      </c>
      <c r="BT9" s="993"/>
      <c r="BU9" s="993"/>
      <c r="BV9" s="993"/>
      <c r="BW9" s="993"/>
      <c r="BX9" s="993"/>
      <c r="BY9" s="993"/>
      <c r="BZ9" s="993"/>
      <c r="CA9" s="993"/>
      <c r="CB9" s="993"/>
      <c r="CC9" s="993"/>
      <c r="CD9" s="993"/>
      <c r="CE9" s="993"/>
      <c r="CF9" s="993"/>
      <c r="CG9" s="1014"/>
      <c r="CH9" s="989">
        <v>0</v>
      </c>
      <c r="CI9" s="990"/>
      <c r="CJ9" s="990"/>
      <c r="CK9" s="990"/>
      <c r="CL9" s="991"/>
      <c r="CM9" s="989">
        <v>630</v>
      </c>
      <c r="CN9" s="990"/>
      <c r="CO9" s="990"/>
      <c r="CP9" s="990"/>
      <c r="CQ9" s="991"/>
      <c r="CR9" s="989">
        <v>500</v>
      </c>
      <c r="CS9" s="990"/>
      <c r="CT9" s="990"/>
      <c r="CU9" s="990"/>
      <c r="CV9" s="991"/>
      <c r="CW9" s="989">
        <v>100</v>
      </c>
      <c r="CX9" s="990"/>
      <c r="CY9" s="990"/>
      <c r="CZ9" s="990"/>
      <c r="DA9" s="991"/>
      <c r="DB9" s="989" t="s">
        <v>579</v>
      </c>
      <c r="DC9" s="990"/>
      <c r="DD9" s="990"/>
      <c r="DE9" s="990"/>
      <c r="DF9" s="991"/>
      <c r="DG9" s="989" t="s">
        <v>579</v>
      </c>
      <c r="DH9" s="990"/>
      <c r="DI9" s="990"/>
      <c r="DJ9" s="990"/>
      <c r="DK9" s="991"/>
      <c r="DL9" s="989" t="s">
        <v>579</v>
      </c>
      <c r="DM9" s="990"/>
      <c r="DN9" s="990"/>
      <c r="DO9" s="990"/>
      <c r="DP9" s="991"/>
      <c r="DQ9" s="989" t="s">
        <v>579</v>
      </c>
      <c r="DR9" s="990"/>
      <c r="DS9" s="990"/>
      <c r="DT9" s="990"/>
      <c r="DU9" s="991"/>
      <c r="DV9" s="992"/>
      <c r="DW9" s="993"/>
      <c r="DX9" s="993"/>
      <c r="DY9" s="993"/>
      <c r="DZ9" s="994"/>
      <c r="EA9" s="234"/>
    </row>
    <row r="10" spans="1:131" s="235" customFormat="1" ht="26.25" customHeight="1" x14ac:dyDescent="0.25">
      <c r="A10" s="238">
        <v>4</v>
      </c>
      <c r="B10" s="1032"/>
      <c r="C10" s="1033"/>
      <c r="D10" s="1033"/>
      <c r="E10" s="1033"/>
      <c r="F10" s="1033"/>
      <c r="G10" s="1033"/>
      <c r="H10" s="1033"/>
      <c r="I10" s="1033"/>
      <c r="J10" s="1033"/>
      <c r="K10" s="1033"/>
      <c r="L10" s="1033"/>
      <c r="M10" s="1033"/>
      <c r="N10" s="1033"/>
      <c r="O10" s="1033"/>
      <c r="P10" s="1034"/>
      <c r="Q10" s="1040"/>
      <c r="R10" s="1041"/>
      <c r="S10" s="1041"/>
      <c r="T10" s="1041"/>
      <c r="U10" s="1041"/>
      <c r="V10" s="1041"/>
      <c r="W10" s="1041"/>
      <c r="X10" s="1041"/>
      <c r="Y10" s="1041"/>
      <c r="Z10" s="1041"/>
      <c r="AA10" s="1041"/>
      <c r="AB10" s="1041"/>
      <c r="AC10" s="1041"/>
      <c r="AD10" s="1041"/>
      <c r="AE10" s="1042"/>
      <c r="AF10" s="1037"/>
      <c r="AG10" s="1038"/>
      <c r="AH10" s="1038"/>
      <c r="AI10" s="1038"/>
      <c r="AJ10" s="1039"/>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2" t="s">
        <v>589</v>
      </c>
      <c r="BT10" s="993"/>
      <c r="BU10" s="993"/>
      <c r="BV10" s="993"/>
      <c r="BW10" s="993"/>
      <c r="BX10" s="993"/>
      <c r="BY10" s="993"/>
      <c r="BZ10" s="993"/>
      <c r="CA10" s="993"/>
      <c r="CB10" s="993"/>
      <c r="CC10" s="993"/>
      <c r="CD10" s="993"/>
      <c r="CE10" s="993"/>
      <c r="CF10" s="993"/>
      <c r="CG10" s="1014"/>
      <c r="CH10" s="989">
        <v>0</v>
      </c>
      <c r="CI10" s="990"/>
      <c r="CJ10" s="990"/>
      <c r="CK10" s="990"/>
      <c r="CL10" s="991"/>
      <c r="CM10" s="989">
        <v>13</v>
      </c>
      <c r="CN10" s="990"/>
      <c r="CO10" s="990"/>
      <c r="CP10" s="990"/>
      <c r="CQ10" s="991"/>
      <c r="CR10" s="989">
        <v>2</v>
      </c>
      <c r="CS10" s="990"/>
      <c r="CT10" s="990"/>
      <c r="CU10" s="990"/>
      <c r="CV10" s="991"/>
      <c r="CW10" s="989">
        <v>8</v>
      </c>
      <c r="CX10" s="990"/>
      <c r="CY10" s="990"/>
      <c r="CZ10" s="990"/>
      <c r="DA10" s="991"/>
      <c r="DB10" s="989" t="s">
        <v>579</v>
      </c>
      <c r="DC10" s="990"/>
      <c r="DD10" s="990"/>
      <c r="DE10" s="990"/>
      <c r="DF10" s="991"/>
      <c r="DG10" s="989" t="s">
        <v>579</v>
      </c>
      <c r="DH10" s="990"/>
      <c r="DI10" s="990"/>
      <c r="DJ10" s="990"/>
      <c r="DK10" s="991"/>
      <c r="DL10" s="989" t="s">
        <v>579</v>
      </c>
      <c r="DM10" s="990"/>
      <c r="DN10" s="990"/>
      <c r="DO10" s="990"/>
      <c r="DP10" s="991"/>
      <c r="DQ10" s="989" t="s">
        <v>579</v>
      </c>
      <c r="DR10" s="990"/>
      <c r="DS10" s="990"/>
      <c r="DT10" s="990"/>
      <c r="DU10" s="991"/>
      <c r="DV10" s="992"/>
      <c r="DW10" s="993"/>
      <c r="DX10" s="993"/>
      <c r="DY10" s="993"/>
      <c r="DZ10" s="994"/>
      <c r="EA10" s="234"/>
    </row>
    <row r="11" spans="1:131" s="235" customFormat="1" ht="26.25" customHeight="1" x14ac:dyDescent="0.2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3">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392</v>
      </c>
      <c r="BA22" s="1030"/>
      <c r="BB22" s="1030"/>
      <c r="BC22" s="1030"/>
      <c r="BD22" s="1031"/>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3">
      <c r="A23" s="240" t="s">
        <v>393</v>
      </c>
      <c r="B23" s="937" t="s">
        <v>394</v>
      </c>
      <c r="C23" s="938"/>
      <c r="D23" s="938"/>
      <c r="E23" s="938"/>
      <c r="F23" s="938"/>
      <c r="G23" s="938"/>
      <c r="H23" s="938"/>
      <c r="I23" s="938"/>
      <c r="J23" s="938"/>
      <c r="K23" s="938"/>
      <c r="L23" s="938"/>
      <c r="M23" s="938"/>
      <c r="N23" s="938"/>
      <c r="O23" s="938"/>
      <c r="P23" s="948"/>
      <c r="Q23" s="1069">
        <v>115492</v>
      </c>
      <c r="R23" s="1063"/>
      <c r="S23" s="1063"/>
      <c r="T23" s="1063"/>
      <c r="U23" s="1063"/>
      <c r="V23" s="1063">
        <v>112678</v>
      </c>
      <c r="W23" s="1063"/>
      <c r="X23" s="1063"/>
      <c r="Y23" s="1063"/>
      <c r="Z23" s="1063"/>
      <c r="AA23" s="1063">
        <v>2814</v>
      </c>
      <c r="AB23" s="1063"/>
      <c r="AC23" s="1063"/>
      <c r="AD23" s="1063"/>
      <c r="AE23" s="1070"/>
      <c r="AF23" s="1071">
        <v>984</v>
      </c>
      <c r="AG23" s="1063"/>
      <c r="AH23" s="1063"/>
      <c r="AI23" s="1063"/>
      <c r="AJ23" s="1072"/>
      <c r="AK23" s="1073"/>
      <c r="AL23" s="1074"/>
      <c r="AM23" s="1074"/>
      <c r="AN23" s="1074"/>
      <c r="AO23" s="1074"/>
      <c r="AP23" s="1063">
        <v>49644</v>
      </c>
      <c r="AQ23" s="1063"/>
      <c r="AR23" s="1063"/>
      <c r="AS23" s="1063"/>
      <c r="AT23" s="1063"/>
      <c r="AU23" s="1064"/>
      <c r="AV23" s="1064"/>
      <c r="AW23" s="1064"/>
      <c r="AX23" s="1064"/>
      <c r="AY23" s="1065"/>
      <c r="AZ23" s="1066" t="s">
        <v>131</v>
      </c>
      <c r="BA23" s="1067"/>
      <c r="BB23" s="1067"/>
      <c r="BC23" s="1067"/>
      <c r="BD23" s="1068"/>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5">
      <c r="A24" s="1062" t="s">
        <v>395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3">
      <c r="A25" s="1061" t="s">
        <v>396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7" t="s">
        <v>400</v>
      </c>
      <c r="AG26" s="1008"/>
      <c r="AH26" s="1008"/>
      <c r="AI26" s="1008"/>
      <c r="AJ26" s="1058"/>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3">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5">
      <c r="A28" s="242">
        <v>1</v>
      </c>
      <c r="B28" s="1049" t="s">
        <v>405</v>
      </c>
      <c r="C28" s="1050"/>
      <c r="D28" s="1050"/>
      <c r="E28" s="1050"/>
      <c r="F28" s="1050"/>
      <c r="G28" s="1050"/>
      <c r="H28" s="1050"/>
      <c r="I28" s="1050"/>
      <c r="J28" s="1050"/>
      <c r="K28" s="1050"/>
      <c r="L28" s="1050"/>
      <c r="M28" s="1050"/>
      <c r="N28" s="1050"/>
      <c r="O28" s="1050"/>
      <c r="P28" s="1051"/>
      <c r="Q28" s="1052">
        <v>28113</v>
      </c>
      <c r="R28" s="1053"/>
      <c r="S28" s="1053"/>
      <c r="T28" s="1053"/>
      <c r="U28" s="1053"/>
      <c r="V28" s="1053">
        <v>26951</v>
      </c>
      <c r="W28" s="1053"/>
      <c r="X28" s="1053"/>
      <c r="Y28" s="1053"/>
      <c r="Z28" s="1053"/>
      <c r="AA28" s="1053">
        <v>1162</v>
      </c>
      <c r="AB28" s="1053"/>
      <c r="AC28" s="1053"/>
      <c r="AD28" s="1053"/>
      <c r="AE28" s="1054"/>
      <c r="AF28" s="1055">
        <v>1162</v>
      </c>
      <c r="AG28" s="1053"/>
      <c r="AH28" s="1053"/>
      <c r="AI28" s="1053"/>
      <c r="AJ28" s="1056"/>
      <c r="AK28" s="1044">
        <v>2043</v>
      </c>
      <c r="AL28" s="1045"/>
      <c r="AM28" s="1045"/>
      <c r="AN28" s="1045"/>
      <c r="AO28" s="1045"/>
      <c r="AP28" s="1045" t="s">
        <v>579</v>
      </c>
      <c r="AQ28" s="1045"/>
      <c r="AR28" s="1045"/>
      <c r="AS28" s="1045"/>
      <c r="AT28" s="1045"/>
      <c r="AU28" s="1045" t="s">
        <v>579</v>
      </c>
      <c r="AV28" s="1045"/>
      <c r="AW28" s="1045"/>
      <c r="AX28" s="1045"/>
      <c r="AY28" s="1045"/>
      <c r="AZ28" s="1046"/>
      <c r="BA28" s="1046"/>
      <c r="BB28" s="1046"/>
      <c r="BC28" s="1046"/>
      <c r="BD28" s="1046"/>
      <c r="BE28" s="1047"/>
      <c r="BF28" s="1047"/>
      <c r="BG28" s="1047"/>
      <c r="BH28" s="1047"/>
      <c r="BI28" s="1048"/>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5">
      <c r="A29" s="242">
        <v>2</v>
      </c>
      <c r="B29" s="1032" t="s">
        <v>406</v>
      </c>
      <c r="C29" s="1033"/>
      <c r="D29" s="1033"/>
      <c r="E29" s="1033"/>
      <c r="F29" s="1033"/>
      <c r="G29" s="1033"/>
      <c r="H29" s="1033"/>
      <c r="I29" s="1033"/>
      <c r="J29" s="1033"/>
      <c r="K29" s="1033"/>
      <c r="L29" s="1033"/>
      <c r="M29" s="1033"/>
      <c r="N29" s="1033"/>
      <c r="O29" s="1033"/>
      <c r="P29" s="1034"/>
      <c r="Q29" s="1040">
        <v>21447</v>
      </c>
      <c r="R29" s="1041"/>
      <c r="S29" s="1041"/>
      <c r="T29" s="1041"/>
      <c r="U29" s="1041"/>
      <c r="V29" s="1041">
        <v>20994</v>
      </c>
      <c r="W29" s="1041"/>
      <c r="X29" s="1041"/>
      <c r="Y29" s="1041"/>
      <c r="Z29" s="1041"/>
      <c r="AA29" s="1041">
        <v>453</v>
      </c>
      <c r="AB29" s="1041"/>
      <c r="AC29" s="1041"/>
      <c r="AD29" s="1041"/>
      <c r="AE29" s="1042"/>
      <c r="AF29" s="1037">
        <v>453</v>
      </c>
      <c r="AG29" s="1038"/>
      <c r="AH29" s="1038"/>
      <c r="AI29" s="1038"/>
      <c r="AJ29" s="1039"/>
      <c r="AK29" s="980">
        <v>3186</v>
      </c>
      <c r="AL29" s="971"/>
      <c r="AM29" s="971"/>
      <c r="AN29" s="971"/>
      <c r="AO29" s="971"/>
      <c r="AP29" s="971" t="s">
        <v>579</v>
      </c>
      <c r="AQ29" s="971"/>
      <c r="AR29" s="971"/>
      <c r="AS29" s="971"/>
      <c r="AT29" s="971"/>
      <c r="AU29" s="971" t="s">
        <v>579</v>
      </c>
      <c r="AV29" s="971"/>
      <c r="AW29" s="971"/>
      <c r="AX29" s="971"/>
      <c r="AY29" s="971"/>
      <c r="AZ29" s="1043"/>
      <c r="BA29" s="1043"/>
      <c r="BB29" s="1043"/>
      <c r="BC29" s="1043"/>
      <c r="BD29" s="1043"/>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5">
      <c r="A30" s="242">
        <v>3</v>
      </c>
      <c r="B30" s="1032" t="s">
        <v>407</v>
      </c>
      <c r="C30" s="1033"/>
      <c r="D30" s="1033"/>
      <c r="E30" s="1033"/>
      <c r="F30" s="1033"/>
      <c r="G30" s="1033"/>
      <c r="H30" s="1033"/>
      <c r="I30" s="1033"/>
      <c r="J30" s="1033"/>
      <c r="K30" s="1033"/>
      <c r="L30" s="1033"/>
      <c r="M30" s="1033"/>
      <c r="N30" s="1033"/>
      <c r="O30" s="1033"/>
      <c r="P30" s="1034"/>
      <c r="Q30" s="1040">
        <v>4939</v>
      </c>
      <c r="R30" s="1041"/>
      <c r="S30" s="1041"/>
      <c r="T30" s="1041"/>
      <c r="U30" s="1041"/>
      <c r="V30" s="1041">
        <v>4743</v>
      </c>
      <c r="W30" s="1041"/>
      <c r="X30" s="1041"/>
      <c r="Y30" s="1041"/>
      <c r="Z30" s="1041"/>
      <c r="AA30" s="1041">
        <v>196</v>
      </c>
      <c r="AB30" s="1041"/>
      <c r="AC30" s="1041"/>
      <c r="AD30" s="1041"/>
      <c r="AE30" s="1042"/>
      <c r="AF30" s="1037">
        <v>196</v>
      </c>
      <c r="AG30" s="1038"/>
      <c r="AH30" s="1038"/>
      <c r="AI30" s="1038"/>
      <c r="AJ30" s="1039"/>
      <c r="AK30" s="980">
        <v>732</v>
      </c>
      <c r="AL30" s="971"/>
      <c r="AM30" s="971"/>
      <c r="AN30" s="971"/>
      <c r="AO30" s="971"/>
      <c r="AP30" s="971" t="s">
        <v>579</v>
      </c>
      <c r="AQ30" s="971"/>
      <c r="AR30" s="971"/>
      <c r="AS30" s="971"/>
      <c r="AT30" s="971"/>
      <c r="AU30" s="971" t="s">
        <v>579</v>
      </c>
      <c r="AV30" s="971"/>
      <c r="AW30" s="971"/>
      <c r="AX30" s="971"/>
      <c r="AY30" s="971"/>
      <c r="AZ30" s="1043"/>
      <c r="BA30" s="1043"/>
      <c r="BB30" s="1043"/>
      <c r="BC30" s="1043"/>
      <c r="BD30" s="1043"/>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5">
      <c r="A31" s="242">
        <v>4</v>
      </c>
      <c r="B31" s="1032" t="s">
        <v>408</v>
      </c>
      <c r="C31" s="1033"/>
      <c r="D31" s="1033"/>
      <c r="E31" s="1033"/>
      <c r="F31" s="1033"/>
      <c r="G31" s="1033"/>
      <c r="H31" s="1033"/>
      <c r="I31" s="1033"/>
      <c r="J31" s="1033"/>
      <c r="K31" s="1033"/>
      <c r="L31" s="1033"/>
      <c r="M31" s="1033"/>
      <c r="N31" s="1033"/>
      <c r="O31" s="1033"/>
      <c r="P31" s="1034"/>
      <c r="Q31" s="1040">
        <v>5495</v>
      </c>
      <c r="R31" s="1041"/>
      <c r="S31" s="1041"/>
      <c r="T31" s="1041"/>
      <c r="U31" s="1041"/>
      <c r="V31" s="1041">
        <v>4826</v>
      </c>
      <c r="W31" s="1041"/>
      <c r="X31" s="1041"/>
      <c r="Y31" s="1041"/>
      <c r="Z31" s="1041"/>
      <c r="AA31" s="1041">
        <v>669</v>
      </c>
      <c r="AB31" s="1041"/>
      <c r="AC31" s="1041"/>
      <c r="AD31" s="1041"/>
      <c r="AE31" s="1042"/>
      <c r="AF31" s="1037">
        <v>3842</v>
      </c>
      <c r="AG31" s="1038"/>
      <c r="AH31" s="1038"/>
      <c r="AI31" s="1038"/>
      <c r="AJ31" s="1039"/>
      <c r="AK31" s="980">
        <v>23</v>
      </c>
      <c r="AL31" s="971"/>
      <c r="AM31" s="971"/>
      <c r="AN31" s="971"/>
      <c r="AO31" s="971"/>
      <c r="AP31" s="971">
        <v>3503</v>
      </c>
      <c r="AQ31" s="971"/>
      <c r="AR31" s="971"/>
      <c r="AS31" s="971"/>
      <c r="AT31" s="971"/>
      <c r="AU31" s="971">
        <v>112</v>
      </c>
      <c r="AV31" s="971"/>
      <c r="AW31" s="971"/>
      <c r="AX31" s="971"/>
      <c r="AY31" s="971"/>
      <c r="AZ31" s="1043"/>
      <c r="BA31" s="1043"/>
      <c r="BB31" s="1043"/>
      <c r="BC31" s="1043"/>
      <c r="BD31" s="1043"/>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5">
      <c r="A32" s="242">
        <v>5</v>
      </c>
      <c r="B32" s="1032" t="s">
        <v>410</v>
      </c>
      <c r="C32" s="1033"/>
      <c r="D32" s="1033"/>
      <c r="E32" s="1033"/>
      <c r="F32" s="1033"/>
      <c r="G32" s="1033"/>
      <c r="H32" s="1033"/>
      <c r="I32" s="1033"/>
      <c r="J32" s="1033"/>
      <c r="K32" s="1033"/>
      <c r="L32" s="1033"/>
      <c r="M32" s="1033"/>
      <c r="N32" s="1033"/>
      <c r="O32" s="1033"/>
      <c r="P32" s="1034"/>
      <c r="Q32" s="1040">
        <v>6723</v>
      </c>
      <c r="R32" s="1041"/>
      <c r="S32" s="1041"/>
      <c r="T32" s="1041"/>
      <c r="U32" s="1041"/>
      <c r="V32" s="1041">
        <v>5717</v>
      </c>
      <c r="W32" s="1041"/>
      <c r="X32" s="1041"/>
      <c r="Y32" s="1041"/>
      <c r="Z32" s="1041"/>
      <c r="AA32" s="1041">
        <v>1006</v>
      </c>
      <c r="AB32" s="1041"/>
      <c r="AC32" s="1041"/>
      <c r="AD32" s="1041"/>
      <c r="AE32" s="1042"/>
      <c r="AF32" s="1037">
        <v>1877</v>
      </c>
      <c r="AG32" s="1038"/>
      <c r="AH32" s="1038"/>
      <c r="AI32" s="1038"/>
      <c r="AJ32" s="1039"/>
      <c r="AK32" s="980">
        <v>1548</v>
      </c>
      <c r="AL32" s="971"/>
      <c r="AM32" s="971"/>
      <c r="AN32" s="971"/>
      <c r="AO32" s="971"/>
      <c r="AP32" s="971">
        <v>21239</v>
      </c>
      <c r="AQ32" s="971"/>
      <c r="AR32" s="971"/>
      <c r="AS32" s="971"/>
      <c r="AT32" s="971"/>
      <c r="AU32" s="971">
        <v>8135</v>
      </c>
      <c r="AV32" s="971"/>
      <c r="AW32" s="971"/>
      <c r="AX32" s="971"/>
      <c r="AY32" s="971"/>
      <c r="AZ32" s="1043"/>
      <c r="BA32" s="1043"/>
      <c r="BB32" s="1043"/>
      <c r="BC32" s="1043"/>
      <c r="BD32" s="1043"/>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5">
      <c r="A33" s="242">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0"/>
      <c r="AL33" s="971"/>
      <c r="AM33" s="971"/>
      <c r="AN33" s="971"/>
      <c r="AO33" s="971"/>
      <c r="AP33" s="971"/>
      <c r="AQ33" s="971"/>
      <c r="AR33" s="971"/>
      <c r="AS33" s="971"/>
      <c r="AT33" s="971"/>
      <c r="AU33" s="971"/>
      <c r="AV33" s="971"/>
      <c r="AW33" s="971"/>
      <c r="AX33" s="971"/>
      <c r="AY33" s="971"/>
      <c r="AZ33" s="1043"/>
      <c r="BA33" s="1043"/>
      <c r="BB33" s="1043"/>
      <c r="BC33" s="1043"/>
      <c r="BD33" s="1043"/>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5">
      <c r="A34" s="242">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0"/>
      <c r="AL34" s="971"/>
      <c r="AM34" s="971"/>
      <c r="AN34" s="971"/>
      <c r="AO34" s="971"/>
      <c r="AP34" s="971"/>
      <c r="AQ34" s="971"/>
      <c r="AR34" s="971"/>
      <c r="AS34" s="971"/>
      <c r="AT34" s="971"/>
      <c r="AU34" s="971"/>
      <c r="AV34" s="971"/>
      <c r="AW34" s="971"/>
      <c r="AX34" s="971"/>
      <c r="AY34" s="971"/>
      <c r="AZ34" s="1043"/>
      <c r="BA34" s="1043"/>
      <c r="BB34" s="1043"/>
      <c r="BC34" s="1043"/>
      <c r="BD34" s="1043"/>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5">
      <c r="A35" s="242">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0"/>
      <c r="AL35" s="971"/>
      <c r="AM35" s="971"/>
      <c r="AN35" s="971"/>
      <c r="AO35" s="971"/>
      <c r="AP35" s="971"/>
      <c r="AQ35" s="971"/>
      <c r="AR35" s="971"/>
      <c r="AS35" s="971"/>
      <c r="AT35" s="971"/>
      <c r="AU35" s="971"/>
      <c r="AV35" s="971"/>
      <c r="AW35" s="971"/>
      <c r="AX35" s="971"/>
      <c r="AY35" s="971"/>
      <c r="AZ35" s="1043"/>
      <c r="BA35" s="1043"/>
      <c r="BB35" s="1043"/>
      <c r="BC35" s="1043"/>
      <c r="BD35" s="1043"/>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5">
      <c r="A36" s="242">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0"/>
      <c r="AL36" s="971"/>
      <c r="AM36" s="971"/>
      <c r="AN36" s="971"/>
      <c r="AO36" s="971"/>
      <c r="AP36" s="971"/>
      <c r="AQ36" s="971"/>
      <c r="AR36" s="971"/>
      <c r="AS36" s="971"/>
      <c r="AT36" s="971"/>
      <c r="AU36" s="971"/>
      <c r="AV36" s="971"/>
      <c r="AW36" s="971"/>
      <c r="AX36" s="971"/>
      <c r="AY36" s="971"/>
      <c r="AZ36" s="1043"/>
      <c r="BA36" s="1043"/>
      <c r="BB36" s="1043"/>
      <c r="BC36" s="1043"/>
      <c r="BD36" s="1043"/>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5">
      <c r="A37" s="242">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0"/>
      <c r="AL37" s="971"/>
      <c r="AM37" s="971"/>
      <c r="AN37" s="971"/>
      <c r="AO37" s="971"/>
      <c r="AP37" s="971"/>
      <c r="AQ37" s="971"/>
      <c r="AR37" s="971"/>
      <c r="AS37" s="971"/>
      <c r="AT37" s="971"/>
      <c r="AU37" s="971"/>
      <c r="AV37" s="971"/>
      <c r="AW37" s="971"/>
      <c r="AX37" s="971"/>
      <c r="AY37" s="971"/>
      <c r="AZ37" s="1043"/>
      <c r="BA37" s="1043"/>
      <c r="BB37" s="1043"/>
      <c r="BC37" s="1043"/>
      <c r="BD37" s="1043"/>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3">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411</v>
      </c>
      <c r="BK62" s="1030"/>
      <c r="BL62" s="1030"/>
      <c r="BM62" s="1030"/>
      <c r="BN62" s="1031"/>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3">
      <c r="A63" s="240" t="s">
        <v>393</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7530</v>
      </c>
      <c r="AG63" s="959"/>
      <c r="AH63" s="959"/>
      <c r="AI63" s="959"/>
      <c r="AJ63" s="1024"/>
      <c r="AK63" s="1025"/>
      <c r="AL63" s="963"/>
      <c r="AM63" s="963"/>
      <c r="AN63" s="963"/>
      <c r="AO63" s="963"/>
      <c r="AP63" s="959">
        <f>AP31+AP32</f>
        <v>24742</v>
      </c>
      <c r="AQ63" s="959"/>
      <c r="AR63" s="959"/>
      <c r="AS63" s="959"/>
      <c r="AT63" s="959"/>
      <c r="AU63" s="1017">
        <f>AU31+AU32</f>
        <v>8247</v>
      </c>
      <c r="AV63" s="953"/>
      <c r="AW63" s="953"/>
      <c r="AX63" s="953"/>
      <c r="AY63" s="1018"/>
      <c r="AZ63" s="1019"/>
      <c r="BA63" s="1019"/>
      <c r="BB63" s="1019"/>
      <c r="BC63" s="1019"/>
      <c r="BD63" s="1019"/>
      <c r="BE63" s="960"/>
      <c r="BF63" s="960"/>
      <c r="BG63" s="960"/>
      <c r="BH63" s="960"/>
      <c r="BI63" s="961"/>
      <c r="BJ63" s="1020" t="s">
        <v>413</v>
      </c>
      <c r="BK63" s="953"/>
      <c r="BL63" s="953"/>
      <c r="BM63" s="953"/>
      <c r="BN63" s="1021"/>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3">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5">
      <c r="A66" s="995" t="s">
        <v>415</v>
      </c>
      <c r="B66" s="996"/>
      <c r="C66" s="996"/>
      <c r="D66" s="996"/>
      <c r="E66" s="996"/>
      <c r="F66" s="996"/>
      <c r="G66" s="996"/>
      <c r="H66" s="996"/>
      <c r="I66" s="996"/>
      <c r="J66" s="996"/>
      <c r="K66" s="996"/>
      <c r="L66" s="996"/>
      <c r="M66" s="996"/>
      <c r="N66" s="996"/>
      <c r="O66" s="996"/>
      <c r="P66" s="997"/>
      <c r="Q66" s="1001" t="s">
        <v>397</v>
      </c>
      <c r="R66" s="1002"/>
      <c r="S66" s="1002"/>
      <c r="T66" s="1002"/>
      <c r="U66" s="1003"/>
      <c r="V66" s="1001" t="s">
        <v>416</v>
      </c>
      <c r="W66" s="1002"/>
      <c r="X66" s="1002"/>
      <c r="Y66" s="1002"/>
      <c r="Z66" s="1003"/>
      <c r="AA66" s="1001" t="s">
        <v>399</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3">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5">
      <c r="A68" s="236">
        <v>1</v>
      </c>
      <c r="B68" s="985" t="s">
        <v>580</v>
      </c>
      <c r="C68" s="986"/>
      <c r="D68" s="986"/>
      <c r="E68" s="986"/>
      <c r="F68" s="986"/>
      <c r="G68" s="986"/>
      <c r="H68" s="986"/>
      <c r="I68" s="986"/>
      <c r="J68" s="986"/>
      <c r="K68" s="986"/>
      <c r="L68" s="986"/>
      <c r="M68" s="986"/>
      <c r="N68" s="986"/>
      <c r="O68" s="986"/>
      <c r="P68" s="987"/>
      <c r="Q68" s="988">
        <v>110364</v>
      </c>
      <c r="R68" s="982"/>
      <c r="S68" s="982"/>
      <c r="T68" s="982"/>
      <c r="U68" s="982"/>
      <c r="V68" s="982">
        <v>102204</v>
      </c>
      <c r="W68" s="982"/>
      <c r="X68" s="982"/>
      <c r="Y68" s="982"/>
      <c r="Z68" s="982"/>
      <c r="AA68" s="982">
        <v>8160</v>
      </c>
      <c r="AB68" s="982"/>
      <c r="AC68" s="982"/>
      <c r="AD68" s="982"/>
      <c r="AE68" s="982"/>
      <c r="AF68" s="982">
        <v>15550</v>
      </c>
      <c r="AG68" s="982"/>
      <c r="AH68" s="982"/>
      <c r="AI68" s="982"/>
      <c r="AJ68" s="982"/>
      <c r="AK68" s="982" t="s">
        <v>579</v>
      </c>
      <c r="AL68" s="982"/>
      <c r="AM68" s="982"/>
      <c r="AN68" s="982"/>
      <c r="AO68" s="982"/>
      <c r="AP68" s="982" t="s">
        <v>579</v>
      </c>
      <c r="AQ68" s="982"/>
      <c r="AR68" s="982"/>
      <c r="AS68" s="982"/>
      <c r="AT68" s="982"/>
      <c r="AU68" s="982" t="s">
        <v>579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5">
      <c r="A69" s="238">
        <v>2</v>
      </c>
      <c r="B69" s="974" t="s">
        <v>581</v>
      </c>
      <c r="C69" s="975"/>
      <c r="D69" s="975"/>
      <c r="E69" s="975"/>
      <c r="F69" s="975"/>
      <c r="G69" s="975"/>
      <c r="H69" s="975"/>
      <c r="I69" s="975"/>
      <c r="J69" s="975"/>
      <c r="K69" s="975"/>
      <c r="L69" s="975"/>
      <c r="M69" s="975"/>
      <c r="N69" s="975"/>
      <c r="O69" s="975"/>
      <c r="P69" s="976"/>
      <c r="Q69" s="977">
        <v>131</v>
      </c>
      <c r="R69" s="971"/>
      <c r="S69" s="971"/>
      <c r="T69" s="971"/>
      <c r="U69" s="971"/>
      <c r="V69" s="971">
        <v>126</v>
      </c>
      <c r="W69" s="971"/>
      <c r="X69" s="971"/>
      <c r="Y69" s="971"/>
      <c r="Z69" s="971"/>
      <c r="AA69" s="971">
        <v>5</v>
      </c>
      <c r="AB69" s="971"/>
      <c r="AC69" s="971"/>
      <c r="AD69" s="971"/>
      <c r="AE69" s="971"/>
      <c r="AF69" s="971">
        <v>5</v>
      </c>
      <c r="AG69" s="971"/>
      <c r="AH69" s="971"/>
      <c r="AI69" s="971"/>
      <c r="AJ69" s="971"/>
      <c r="AK69" s="971" t="s">
        <v>579</v>
      </c>
      <c r="AL69" s="971"/>
      <c r="AM69" s="971"/>
      <c r="AN69" s="971"/>
      <c r="AO69" s="971"/>
      <c r="AP69" s="971" t="s">
        <v>579</v>
      </c>
      <c r="AQ69" s="971"/>
      <c r="AR69" s="971"/>
      <c r="AS69" s="971"/>
      <c r="AT69" s="971"/>
      <c r="AU69" s="971" t="s">
        <v>579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5">
      <c r="A70" s="238">
        <v>3</v>
      </c>
      <c r="B70" s="974" t="s">
        <v>582</v>
      </c>
      <c r="C70" s="975"/>
      <c r="D70" s="975"/>
      <c r="E70" s="975"/>
      <c r="F70" s="975"/>
      <c r="G70" s="975"/>
      <c r="H70" s="975"/>
      <c r="I70" s="975"/>
      <c r="J70" s="975"/>
      <c r="K70" s="975"/>
      <c r="L70" s="975"/>
      <c r="M70" s="975"/>
      <c r="N70" s="975"/>
      <c r="O70" s="975"/>
      <c r="P70" s="976"/>
      <c r="Q70" s="977">
        <v>194</v>
      </c>
      <c r="R70" s="971"/>
      <c r="S70" s="971"/>
      <c r="T70" s="971"/>
      <c r="U70" s="971"/>
      <c r="V70" s="971">
        <v>178</v>
      </c>
      <c r="W70" s="971"/>
      <c r="X70" s="971"/>
      <c r="Y70" s="971"/>
      <c r="Z70" s="971"/>
      <c r="AA70" s="971">
        <v>16</v>
      </c>
      <c r="AB70" s="971"/>
      <c r="AC70" s="971"/>
      <c r="AD70" s="971"/>
      <c r="AE70" s="971"/>
      <c r="AF70" s="971">
        <v>16</v>
      </c>
      <c r="AG70" s="971"/>
      <c r="AH70" s="971"/>
      <c r="AI70" s="971"/>
      <c r="AJ70" s="971"/>
      <c r="AK70" s="971" t="s">
        <v>579</v>
      </c>
      <c r="AL70" s="971"/>
      <c r="AM70" s="971"/>
      <c r="AN70" s="971"/>
      <c r="AO70" s="971"/>
      <c r="AP70" s="971" t="s">
        <v>579</v>
      </c>
      <c r="AQ70" s="971"/>
      <c r="AR70" s="971"/>
      <c r="AS70" s="971"/>
      <c r="AT70" s="971"/>
      <c r="AU70" s="971" t="s">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5">
      <c r="A71" s="238">
        <v>4</v>
      </c>
      <c r="B71" s="974" t="s">
        <v>583</v>
      </c>
      <c r="C71" s="975"/>
      <c r="D71" s="975"/>
      <c r="E71" s="975"/>
      <c r="F71" s="975"/>
      <c r="G71" s="975"/>
      <c r="H71" s="975"/>
      <c r="I71" s="975"/>
      <c r="J71" s="975"/>
      <c r="K71" s="975"/>
      <c r="L71" s="975"/>
      <c r="M71" s="975"/>
      <c r="N71" s="975"/>
      <c r="O71" s="975"/>
      <c r="P71" s="976"/>
      <c r="Q71" s="977">
        <v>1305178</v>
      </c>
      <c r="R71" s="971"/>
      <c r="S71" s="971"/>
      <c r="T71" s="971"/>
      <c r="U71" s="971"/>
      <c r="V71" s="971">
        <v>1290844</v>
      </c>
      <c r="W71" s="971"/>
      <c r="X71" s="971"/>
      <c r="Y71" s="971"/>
      <c r="Z71" s="971"/>
      <c r="AA71" s="971">
        <v>14334</v>
      </c>
      <c r="AB71" s="971"/>
      <c r="AC71" s="971"/>
      <c r="AD71" s="971"/>
      <c r="AE71" s="971"/>
      <c r="AF71" s="971">
        <v>14334</v>
      </c>
      <c r="AG71" s="971"/>
      <c r="AH71" s="971"/>
      <c r="AI71" s="971"/>
      <c r="AJ71" s="971"/>
      <c r="AK71" s="971">
        <v>9500</v>
      </c>
      <c r="AL71" s="971"/>
      <c r="AM71" s="971"/>
      <c r="AN71" s="971"/>
      <c r="AO71" s="971"/>
      <c r="AP71" s="971" t="s">
        <v>579</v>
      </c>
      <c r="AQ71" s="971"/>
      <c r="AR71" s="971"/>
      <c r="AS71" s="971"/>
      <c r="AT71" s="971"/>
      <c r="AU71" s="971" t="s">
        <v>579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5">
      <c r="A72" s="238">
        <v>5</v>
      </c>
      <c r="B72" s="974" t="s">
        <v>584</v>
      </c>
      <c r="C72" s="975"/>
      <c r="D72" s="975"/>
      <c r="E72" s="975"/>
      <c r="F72" s="975"/>
      <c r="G72" s="975"/>
      <c r="H72" s="975"/>
      <c r="I72" s="975"/>
      <c r="J72" s="975"/>
      <c r="K72" s="975"/>
      <c r="L72" s="975"/>
      <c r="M72" s="975"/>
      <c r="N72" s="975"/>
      <c r="O72" s="975"/>
      <c r="P72" s="976"/>
      <c r="Q72" s="977">
        <v>39180</v>
      </c>
      <c r="R72" s="971"/>
      <c r="S72" s="971"/>
      <c r="T72" s="971"/>
      <c r="U72" s="971"/>
      <c r="V72" s="971">
        <v>36872</v>
      </c>
      <c r="W72" s="971"/>
      <c r="X72" s="971"/>
      <c r="Y72" s="971"/>
      <c r="Z72" s="971"/>
      <c r="AA72" s="971">
        <v>2308</v>
      </c>
      <c r="AB72" s="971"/>
      <c r="AC72" s="971"/>
      <c r="AD72" s="971"/>
      <c r="AE72" s="971"/>
      <c r="AF72" s="971">
        <v>23683</v>
      </c>
      <c r="AG72" s="971"/>
      <c r="AH72" s="971"/>
      <c r="AI72" s="971"/>
      <c r="AJ72" s="971"/>
      <c r="AK72" s="971" t="s">
        <v>579</v>
      </c>
      <c r="AL72" s="971"/>
      <c r="AM72" s="971"/>
      <c r="AN72" s="971"/>
      <c r="AO72" s="971"/>
      <c r="AP72" s="971">
        <v>98164</v>
      </c>
      <c r="AQ72" s="971"/>
      <c r="AR72" s="971"/>
      <c r="AS72" s="971"/>
      <c r="AT72" s="971"/>
      <c r="AU72" s="971" t="s">
        <v>579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5">
      <c r="A73" s="238">
        <v>6</v>
      </c>
      <c r="B73" s="974" t="s">
        <v>585</v>
      </c>
      <c r="C73" s="975"/>
      <c r="D73" s="975"/>
      <c r="E73" s="975"/>
      <c r="F73" s="975"/>
      <c r="G73" s="975"/>
      <c r="H73" s="975"/>
      <c r="I73" s="975"/>
      <c r="J73" s="975"/>
      <c r="K73" s="975"/>
      <c r="L73" s="975"/>
      <c r="M73" s="975"/>
      <c r="N73" s="975"/>
      <c r="O73" s="975"/>
      <c r="P73" s="976"/>
      <c r="Q73" s="977">
        <v>6632</v>
      </c>
      <c r="R73" s="971"/>
      <c r="S73" s="971"/>
      <c r="T73" s="971"/>
      <c r="U73" s="971"/>
      <c r="V73" s="971">
        <v>5979</v>
      </c>
      <c r="W73" s="971"/>
      <c r="X73" s="971"/>
      <c r="Y73" s="971"/>
      <c r="Z73" s="971"/>
      <c r="AA73" s="971">
        <v>653</v>
      </c>
      <c r="AB73" s="971"/>
      <c r="AC73" s="971"/>
      <c r="AD73" s="971"/>
      <c r="AE73" s="971"/>
      <c r="AF73" s="971">
        <v>19383</v>
      </c>
      <c r="AG73" s="971"/>
      <c r="AH73" s="971"/>
      <c r="AI73" s="971"/>
      <c r="AJ73" s="971"/>
      <c r="AK73" s="971" t="s">
        <v>579</v>
      </c>
      <c r="AL73" s="971"/>
      <c r="AM73" s="971"/>
      <c r="AN73" s="971"/>
      <c r="AO73" s="971"/>
      <c r="AP73" s="971">
        <v>20120</v>
      </c>
      <c r="AQ73" s="971"/>
      <c r="AR73" s="971"/>
      <c r="AS73" s="971"/>
      <c r="AT73" s="971"/>
      <c r="AU73" s="971" t="s">
        <v>579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3">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SUM(AF68:AJ73)</f>
        <v>72971</v>
      </c>
      <c r="AG88" s="959"/>
      <c r="AH88" s="959"/>
      <c r="AI88" s="959"/>
      <c r="AJ88" s="959"/>
      <c r="AK88" s="963"/>
      <c r="AL88" s="963"/>
      <c r="AM88" s="963"/>
      <c r="AN88" s="963"/>
      <c r="AO88" s="963"/>
      <c r="AP88" s="959">
        <f>SUM(AP68:AT73)</f>
        <v>118284</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3">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SUM(CR7:CV10)</f>
        <v>513</v>
      </c>
      <c r="CS102" s="953"/>
      <c r="CT102" s="953"/>
      <c r="CU102" s="953"/>
      <c r="CV102" s="954"/>
      <c r="CW102" s="952">
        <f t="shared" ref="CW102" si="0">SUM(CW7:DA10)</f>
        <v>108</v>
      </c>
      <c r="CX102" s="953"/>
      <c r="CY102" s="953"/>
      <c r="CZ102" s="953"/>
      <c r="DA102" s="954"/>
      <c r="DB102" s="952">
        <f t="shared" ref="DB102" si="1">SUM(DB7:DF10)</f>
        <v>787</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3">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x14ac:dyDescent="0.2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5220937</v>
      </c>
      <c r="AB110" s="889"/>
      <c r="AC110" s="889"/>
      <c r="AD110" s="889"/>
      <c r="AE110" s="890"/>
      <c r="AF110" s="891">
        <v>5222661</v>
      </c>
      <c r="AG110" s="889"/>
      <c r="AH110" s="889"/>
      <c r="AI110" s="889"/>
      <c r="AJ110" s="890"/>
      <c r="AK110" s="891">
        <v>5231655</v>
      </c>
      <c r="AL110" s="889"/>
      <c r="AM110" s="889"/>
      <c r="AN110" s="889"/>
      <c r="AO110" s="890"/>
      <c r="AP110" s="892">
        <v>10.3</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47459453</v>
      </c>
      <c r="BR110" s="842"/>
      <c r="BS110" s="842"/>
      <c r="BT110" s="842"/>
      <c r="BU110" s="842"/>
      <c r="BV110" s="842">
        <v>46778621</v>
      </c>
      <c r="BW110" s="842"/>
      <c r="BX110" s="842"/>
      <c r="BY110" s="842"/>
      <c r="BZ110" s="842"/>
      <c r="CA110" s="842">
        <v>49644066</v>
      </c>
      <c r="CB110" s="842"/>
      <c r="CC110" s="842"/>
      <c r="CD110" s="842"/>
      <c r="CE110" s="842"/>
      <c r="CF110" s="866">
        <v>97.9</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413</v>
      </c>
      <c r="DW110" s="843"/>
      <c r="DX110" s="843"/>
      <c r="DY110" s="843"/>
      <c r="DZ110" s="844"/>
    </row>
    <row r="111" spans="1:131" s="230" customFormat="1" ht="26.25" customHeight="1" x14ac:dyDescent="0.2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1410440</v>
      </c>
      <c r="BR111" s="817"/>
      <c r="BS111" s="817"/>
      <c r="BT111" s="817"/>
      <c r="BU111" s="817"/>
      <c r="BV111" s="817">
        <v>608602</v>
      </c>
      <c r="BW111" s="817"/>
      <c r="BX111" s="817"/>
      <c r="BY111" s="817"/>
      <c r="BZ111" s="817"/>
      <c r="CA111" s="817">
        <v>1327865</v>
      </c>
      <c r="CB111" s="817"/>
      <c r="CC111" s="817"/>
      <c r="CD111" s="817"/>
      <c r="CE111" s="817"/>
      <c r="CF111" s="875">
        <v>2.6</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711884</v>
      </c>
      <c r="DH111" s="817"/>
      <c r="DI111" s="817"/>
      <c r="DJ111" s="817"/>
      <c r="DK111" s="817"/>
      <c r="DL111" s="817">
        <v>591221</v>
      </c>
      <c r="DM111" s="817"/>
      <c r="DN111" s="817"/>
      <c r="DO111" s="817"/>
      <c r="DP111" s="817"/>
      <c r="DQ111" s="817">
        <v>512825</v>
      </c>
      <c r="DR111" s="817"/>
      <c r="DS111" s="817"/>
      <c r="DT111" s="817"/>
      <c r="DU111" s="817"/>
      <c r="DV111" s="794">
        <v>1</v>
      </c>
      <c r="DW111" s="794"/>
      <c r="DX111" s="794"/>
      <c r="DY111" s="794"/>
      <c r="DZ111" s="795"/>
    </row>
    <row r="112" spans="1:131" s="230" customFormat="1" ht="26.25" customHeight="1" x14ac:dyDescent="0.2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413</v>
      </c>
      <c r="AL112" s="780"/>
      <c r="AM112" s="780"/>
      <c r="AN112" s="780"/>
      <c r="AO112" s="781"/>
      <c r="AP112" s="824" t="s">
        <v>413</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9484326</v>
      </c>
      <c r="BR112" s="817"/>
      <c r="BS112" s="817"/>
      <c r="BT112" s="817"/>
      <c r="BU112" s="817"/>
      <c r="BV112" s="817">
        <v>8513707</v>
      </c>
      <c r="BW112" s="817"/>
      <c r="BX112" s="817"/>
      <c r="BY112" s="817"/>
      <c r="BZ112" s="817"/>
      <c r="CA112" s="817">
        <v>8246585</v>
      </c>
      <c r="CB112" s="817"/>
      <c r="CC112" s="817"/>
      <c r="CD112" s="817"/>
      <c r="CE112" s="817"/>
      <c r="CF112" s="875">
        <v>16.3</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413</v>
      </c>
      <c r="DW112" s="794"/>
      <c r="DX112" s="794"/>
      <c r="DY112" s="794"/>
      <c r="DZ112" s="795"/>
    </row>
    <row r="113" spans="1:130" s="230" customFormat="1" ht="26.25" customHeight="1" x14ac:dyDescent="0.2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1226310</v>
      </c>
      <c r="AB113" s="919"/>
      <c r="AC113" s="919"/>
      <c r="AD113" s="919"/>
      <c r="AE113" s="920"/>
      <c r="AF113" s="921">
        <v>1027907</v>
      </c>
      <c r="AG113" s="919"/>
      <c r="AH113" s="919"/>
      <c r="AI113" s="919"/>
      <c r="AJ113" s="920"/>
      <c r="AK113" s="921">
        <v>1004966</v>
      </c>
      <c r="AL113" s="919"/>
      <c r="AM113" s="919"/>
      <c r="AN113" s="919"/>
      <c r="AO113" s="920"/>
      <c r="AP113" s="922">
        <v>2</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t="s">
        <v>413</v>
      </c>
      <c r="BR113" s="817"/>
      <c r="BS113" s="817"/>
      <c r="BT113" s="817"/>
      <c r="BU113" s="817"/>
      <c r="BV113" s="817" t="s">
        <v>131</v>
      </c>
      <c r="BW113" s="817"/>
      <c r="BX113" s="817"/>
      <c r="BY113" s="817"/>
      <c r="BZ113" s="817"/>
      <c r="CA113" s="817" t="s">
        <v>413</v>
      </c>
      <c r="CB113" s="817"/>
      <c r="CC113" s="817"/>
      <c r="CD113" s="817"/>
      <c r="CE113" s="817"/>
      <c r="CF113" s="875" t="s">
        <v>413</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413</v>
      </c>
      <c r="DM113" s="780"/>
      <c r="DN113" s="780"/>
      <c r="DO113" s="780"/>
      <c r="DP113" s="781"/>
      <c r="DQ113" s="782" t="s">
        <v>413</v>
      </c>
      <c r="DR113" s="780"/>
      <c r="DS113" s="780"/>
      <c r="DT113" s="780"/>
      <c r="DU113" s="781"/>
      <c r="DV113" s="824" t="s">
        <v>131</v>
      </c>
      <c r="DW113" s="825"/>
      <c r="DX113" s="825"/>
      <c r="DY113" s="825"/>
      <c r="DZ113" s="826"/>
    </row>
    <row r="114" spans="1:130" s="230" customFormat="1" ht="26.25" customHeight="1" x14ac:dyDescent="0.2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131</v>
      </c>
      <c r="AB114" s="780"/>
      <c r="AC114" s="780"/>
      <c r="AD114" s="780"/>
      <c r="AE114" s="781"/>
      <c r="AF114" s="782" t="s">
        <v>449</v>
      </c>
      <c r="AG114" s="780"/>
      <c r="AH114" s="780"/>
      <c r="AI114" s="780"/>
      <c r="AJ114" s="781"/>
      <c r="AK114" s="782" t="s">
        <v>413</v>
      </c>
      <c r="AL114" s="780"/>
      <c r="AM114" s="780"/>
      <c r="AN114" s="780"/>
      <c r="AO114" s="781"/>
      <c r="AP114" s="824" t="s">
        <v>131</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10155541</v>
      </c>
      <c r="BR114" s="817"/>
      <c r="BS114" s="817"/>
      <c r="BT114" s="817"/>
      <c r="BU114" s="817"/>
      <c r="BV114" s="817">
        <v>10288476</v>
      </c>
      <c r="BW114" s="817"/>
      <c r="BX114" s="817"/>
      <c r="BY114" s="817"/>
      <c r="BZ114" s="817"/>
      <c r="CA114" s="817">
        <v>10328983</v>
      </c>
      <c r="CB114" s="817"/>
      <c r="CC114" s="817"/>
      <c r="CD114" s="817"/>
      <c r="CE114" s="817"/>
      <c r="CF114" s="875">
        <v>20.399999999999999</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413</v>
      </c>
      <c r="DH114" s="780"/>
      <c r="DI114" s="780"/>
      <c r="DJ114" s="780"/>
      <c r="DK114" s="781"/>
      <c r="DL114" s="782" t="s">
        <v>131</v>
      </c>
      <c r="DM114" s="780"/>
      <c r="DN114" s="780"/>
      <c r="DO114" s="780"/>
      <c r="DP114" s="781"/>
      <c r="DQ114" s="782" t="s">
        <v>131</v>
      </c>
      <c r="DR114" s="780"/>
      <c r="DS114" s="780"/>
      <c r="DT114" s="780"/>
      <c r="DU114" s="781"/>
      <c r="DV114" s="824" t="s">
        <v>413</v>
      </c>
      <c r="DW114" s="825"/>
      <c r="DX114" s="825"/>
      <c r="DY114" s="825"/>
      <c r="DZ114" s="826"/>
    </row>
    <row r="115" spans="1:130" s="230" customFormat="1" ht="26.25" customHeight="1" x14ac:dyDescent="0.2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99447</v>
      </c>
      <c r="AB115" s="919"/>
      <c r="AC115" s="919"/>
      <c r="AD115" s="919"/>
      <c r="AE115" s="920"/>
      <c r="AF115" s="921">
        <v>99501</v>
      </c>
      <c r="AG115" s="919"/>
      <c r="AH115" s="919"/>
      <c r="AI115" s="919"/>
      <c r="AJ115" s="920"/>
      <c r="AK115" s="921">
        <v>99557</v>
      </c>
      <c r="AL115" s="919"/>
      <c r="AM115" s="919"/>
      <c r="AN115" s="919"/>
      <c r="AO115" s="920"/>
      <c r="AP115" s="922">
        <v>0.2</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v>62694</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698556</v>
      </c>
      <c r="DH115" s="780"/>
      <c r="DI115" s="780"/>
      <c r="DJ115" s="780"/>
      <c r="DK115" s="781"/>
      <c r="DL115" s="782">
        <v>17381</v>
      </c>
      <c r="DM115" s="780"/>
      <c r="DN115" s="780"/>
      <c r="DO115" s="780"/>
      <c r="DP115" s="781"/>
      <c r="DQ115" s="782">
        <v>815040</v>
      </c>
      <c r="DR115" s="780"/>
      <c r="DS115" s="780"/>
      <c r="DT115" s="780"/>
      <c r="DU115" s="781"/>
      <c r="DV115" s="824">
        <v>1.6</v>
      </c>
      <c r="DW115" s="825"/>
      <c r="DX115" s="825"/>
      <c r="DY115" s="825"/>
      <c r="DZ115" s="826"/>
    </row>
    <row r="116" spans="1:130" s="230" customFormat="1" ht="26.25" customHeight="1" x14ac:dyDescent="0.2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131</v>
      </c>
      <c r="AG116" s="780"/>
      <c r="AH116" s="780"/>
      <c r="AI116" s="780"/>
      <c r="AJ116" s="781"/>
      <c r="AK116" s="782" t="s">
        <v>413</v>
      </c>
      <c r="AL116" s="780"/>
      <c r="AM116" s="780"/>
      <c r="AN116" s="780"/>
      <c r="AO116" s="781"/>
      <c r="AP116" s="824" t="s">
        <v>413</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413</v>
      </c>
      <c r="CB116" s="817"/>
      <c r="CC116" s="817"/>
      <c r="CD116" s="817"/>
      <c r="CE116" s="817"/>
      <c r="CF116" s="875" t="s">
        <v>131</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140</v>
      </c>
      <c r="DH116" s="780"/>
      <c r="DI116" s="780"/>
      <c r="DJ116" s="780"/>
      <c r="DK116" s="781"/>
      <c r="DL116" s="782" t="s">
        <v>413</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2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6546694</v>
      </c>
      <c r="AB117" s="903"/>
      <c r="AC117" s="903"/>
      <c r="AD117" s="903"/>
      <c r="AE117" s="904"/>
      <c r="AF117" s="905">
        <v>6350069</v>
      </c>
      <c r="AG117" s="903"/>
      <c r="AH117" s="903"/>
      <c r="AI117" s="903"/>
      <c r="AJ117" s="904"/>
      <c r="AK117" s="905">
        <v>6336178</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460</v>
      </c>
      <c r="BW117" s="817"/>
      <c r="BX117" s="817"/>
      <c r="BY117" s="817"/>
      <c r="BZ117" s="817"/>
      <c r="CA117" s="817" t="s">
        <v>413</v>
      </c>
      <c r="CB117" s="817"/>
      <c r="CC117" s="817"/>
      <c r="CD117" s="817"/>
      <c r="CE117" s="817"/>
      <c r="CF117" s="875" t="s">
        <v>131</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413</v>
      </c>
      <c r="DH117" s="780"/>
      <c r="DI117" s="780"/>
      <c r="DJ117" s="780"/>
      <c r="DK117" s="781"/>
      <c r="DL117" s="782" t="s">
        <v>460</v>
      </c>
      <c r="DM117" s="780"/>
      <c r="DN117" s="780"/>
      <c r="DO117" s="780"/>
      <c r="DP117" s="781"/>
      <c r="DQ117" s="782" t="s">
        <v>413</v>
      </c>
      <c r="DR117" s="780"/>
      <c r="DS117" s="780"/>
      <c r="DT117" s="780"/>
      <c r="DU117" s="781"/>
      <c r="DV117" s="824" t="s">
        <v>140</v>
      </c>
      <c r="DW117" s="825"/>
      <c r="DX117" s="825"/>
      <c r="DY117" s="825"/>
      <c r="DZ117" s="826"/>
    </row>
    <row r="118" spans="1:130" s="230" customFormat="1" ht="26.25" customHeight="1" x14ac:dyDescent="0.2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413</v>
      </c>
      <c r="BW118" s="845"/>
      <c r="BX118" s="845"/>
      <c r="BY118" s="845"/>
      <c r="BZ118" s="845"/>
      <c r="CA118" s="845" t="s">
        <v>140</v>
      </c>
      <c r="CB118" s="845"/>
      <c r="CC118" s="845"/>
      <c r="CD118" s="845"/>
      <c r="CE118" s="845"/>
      <c r="CF118" s="875" t="s">
        <v>131</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413</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460</v>
      </c>
      <c r="AB119" s="889"/>
      <c r="AC119" s="889"/>
      <c r="AD119" s="889"/>
      <c r="AE119" s="890"/>
      <c r="AF119" s="891" t="s">
        <v>131</v>
      </c>
      <c r="AG119" s="889"/>
      <c r="AH119" s="889"/>
      <c r="AI119" s="889"/>
      <c r="AJ119" s="890"/>
      <c r="AK119" s="891" t="s">
        <v>449</v>
      </c>
      <c r="AL119" s="889"/>
      <c r="AM119" s="889"/>
      <c r="AN119" s="889"/>
      <c r="AO119" s="890"/>
      <c r="AP119" s="892" t="s">
        <v>413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464</v>
      </c>
      <c r="BP119" s="878"/>
      <c r="BQ119" s="879">
        <v>68572454</v>
      </c>
      <c r="BR119" s="845"/>
      <c r="BS119" s="845"/>
      <c r="BT119" s="845"/>
      <c r="BU119" s="845"/>
      <c r="BV119" s="845">
        <v>66189406</v>
      </c>
      <c r="BW119" s="845"/>
      <c r="BX119" s="845"/>
      <c r="BY119" s="845"/>
      <c r="BZ119" s="845"/>
      <c r="CA119" s="845">
        <v>69547499</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413</v>
      </c>
      <c r="DR119" s="764"/>
      <c r="DS119" s="764"/>
      <c r="DT119" s="764"/>
      <c r="DU119" s="765"/>
      <c r="DV119" s="848" t="s">
        <v>131</v>
      </c>
      <c r="DW119" s="849"/>
      <c r="DX119" s="849"/>
      <c r="DY119" s="849"/>
      <c r="DZ119" s="850"/>
    </row>
    <row r="120" spans="1:130" s="230" customFormat="1" ht="26.25" customHeight="1" x14ac:dyDescent="0.2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99447</v>
      </c>
      <c r="AB120" s="780"/>
      <c r="AC120" s="780"/>
      <c r="AD120" s="780"/>
      <c r="AE120" s="781"/>
      <c r="AF120" s="782">
        <v>99501</v>
      </c>
      <c r="AG120" s="780"/>
      <c r="AH120" s="780"/>
      <c r="AI120" s="780"/>
      <c r="AJ120" s="781"/>
      <c r="AK120" s="782">
        <v>99557</v>
      </c>
      <c r="AL120" s="780"/>
      <c r="AM120" s="780"/>
      <c r="AN120" s="780"/>
      <c r="AO120" s="781"/>
      <c r="AP120" s="824">
        <v>0.2</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23616037</v>
      </c>
      <c r="BR120" s="842"/>
      <c r="BS120" s="842"/>
      <c r="BT120" s="842"/>
      <c r="BU120" s="842"/>
      <c r="BV120" s="842">
        <v>25044912</v>
      </c>
      <c r="BW120" s="842"/>
      <c r="BX120" s="842"/>
      <c r="BY120" s="842"/>
      <c r="BZ120" s="842"/>
      <c r="CA120" s="842">
        <v>24451385</v>
      </c>
      <c r="CB120" s="842"/>
      <c r="CC120" s="842"/>
      <c r="CD120" s="842"/>
      <c r="CE120" s="842"/>
      <c r="CF120" s="866">
        <v>48.2</v>
      </c>
      <c r="CG120" s="867"/>
      <c r="CH120" s="867"/>
      <c r="CI120" s="867"/>
      <c r="CJ120" s="867"/>
      <c r="CK120" s="868" t="s">
        <v>468</v>
      </c>
      <c r="CL120" s="852"/>
      <c r="CM120" s="852"/>
      <c r="CN120" s="852"/>
      <c r="CO120" s="853"/>
      <c r="CP120" s="872" t="s">
        <v>469</v>
      </c>
      <c r="CQ120" s="873"/>
      <c r="CR120" s="873"/>
      <c r="CS120" s="873"/>
      <c r="CT120" s="873"/>
      <c r="CU120" s="873"/>
      <c r="CV120" s="873"/>
      <c r="CW120" s="873"/>
      <c r="CX120" s="873"/>
      <c r="CY120" s="873"/>
      <c r="CZ120" s="873"/>
      <c r="DA120" s="873"/>
      <c r="DB120" s="873"/>
      <c r="DC120" s="873"/>
      <c r="DD120" s="873"/>
      <c r="DE120" s="873"/>
      <c r="DF120" s="874"/>
      <c r="DG120" s="861">
        <v>9376218</v>
      </c>
      <c r="DH120" s="842"/>
      <c r="DI120" s="842"/>
      <c r="DJ120" s="842"/>
      <c r="DK120" s="842"/>
      <c r="DL120" s="842">
        <v>8405580</v>
      </c>
      <c r="DM120" s="842"/>
      <c r="DN120" s="842"/>
      <c r="DO120" s="842"/>
      <c r="DP120" s="842"/>
      <c r="DQ120" s="842">
        <v>8134500</v>
      </c>
      <c r="DR120" s="842"/>
      <c r="DS120" s="842"/>
      <c r="DT120" s="842"/>
      <c r="DU120" s="842"/>
      <c r="DV120" s="843">
        <v>16</v>
      </c>
      <c r="DW120" s="843"/>
      <c r="DX120" s="843"/>
      <c r="DY120" s="843"/>
      <c r="DZ120" s="844"/>
    </row>
    <row r="121" spans="1:130" s="230" customFormat="1" ht="26.25" customHeight="1" x14ac:dyDescent="0.2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413</v>
      </c>
      <c r="AG121" s="780"/>
      <c r="AH121" s="780"/>
      <c r="AI121" s="780"/>
      <c r="AJ121" s="781"/>
      <c r="AK121" s="782" t="s">
        <v>131</v>
      </c>
      <c r="AL121" s="780"/>
      <c r="AM121" s="780"/>
      <c r="AN121" s="780"/>
      <c r="AO121" s="781"/>
      <c r="AP121" s="824" t="s">
        <v>460</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18560303</v>
      </c>
      <c r="BR121" s="817"/>
      <c r="BS121" s="817"/>
      <c r="BT121" s="817"/>
      <c r="BU121" s="817"/>
      <c r="BV121" s="817">
        <v>17347852</v>
      </c>
      <c r="BW121" s="817"/>
      <c r="BX121" s="817"/>
      <c r="BY121" s="817"/>
      <c r="BZ121" s="817"/>
      <c r="CA121" s="817">
        <v>18399372</v>
      </c>
      <c r="CB121" s="817"/>
      <c r="CC121" s="817"/>
      <c r="CD121" s="817"/>
      <c r="CE121" s="817"/>
      <c r="CF121" s="875">
        <v>36.299999999999997</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108108</v>
      </c>
      <c r="DH121" s="817"/>
      <c r="DI121" s="817"/>
      <c r="DJ121" s="817"/>
      <c r="DK121" s="817"/>
      <c r="DL121" s="817">
        <v>108127</v>
      </c>
      <c r="DM121" s="817"/>
      <c r="DN121" s="817"/>
      <c r="DO121" s="817"/>
      <c r="DP121" s="817"/>
      <c r="DQ121" s="817">
        <v>112085</v>
      </c>
      <c r="DR121" s="817"/>
      <c r="DS121" s="817"/>
      <c r="DT121" s="817"/>
      <c r="DU121" s="817"/>
      <c r="DV121" s="794">
        <v>0.2</v>
      </c>
      <c r="DW121" s="794"/>
      <c r="DX121" s="794"/>
      <c r="DY121" s="794"/>
      <c r="DZ121" s="795"/>
    </row>
    <row r="122" spans="1:130" s="230" customFormat="1" ht="26.25" customHeight="1" x14ac:dyDescent="0.2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413</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52498334</v>
      </c>
      <c r="BR122" s="845"/>
      <c r="BS122" s="845"/>
      <c r="BT122" s="845"/>
      <c r="BU122" s="845"/>
      <c r="BV122" s="845">
        <v>51382861</v>
      </c>
      <c r="BW122" s="845"/>
      <c r="BX122" s="845"/>
      <c r="BY122" s="845"/>
      <c r="BZ122" s="845"/>
      <c r="CA122" s="845">
        <v>50380375</v>
      </c>
      <c r="CB122" s="845"/>
      <c r="CC122" s="845"/>
      <c r="CD122" s="845"/>
      <c r="CE122" s="845"/>
      <c r="CF122" s="846">
        <v>99.3</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460</v>
      </c>
      <c r="DH122" s="817"/>
      <c r="DI122" s="817"/>
      <c r="DJ122" s="817"/>
      <c r="DK122" s="817"/>
      <c r="DL122" s="817" t="s">
        <v>460</v>
      </c>
      <c r="DM122" s="817"/>
      <c r="DN122" s="817"/>
      <c r="DO122" s="817"/>
      <c r="DP122" s="817"/>
      <c r="DQ122" s="817" t="s">
        <v>140</v>
      </c>
      <c r="DR122" s="817"/>
      <c r="DS122" s="817"/>
      <c r="DT122" s="817"/>
      <c r="DU122" s="817"/>
      <c r="DV122" s="794" t="s">
        <v>131</v>
      </c>
      <c r="DW122" s="794"/>
      <c r="DX122" s="794"/>
      <c r="DY122" s="794"/>
      <c r="DZ122" s="795"/>
    </row>
    <row r="123" spans="1:130" s="230" customFormat="1" ht="26.25" customHeight="1" x14ac:dyDescent="0.2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413</v>
      </c>
      <c r="AB123" s="780"/>
      <c r="AC123" s="780"/>
      <c r="AD123" s="780"/>
      <c r="AE123" s="781"/>
      <c r="AF123" s="782" t="s">
        <v>413</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473</v>
      </c>
      <c r="BP123" s="878"/>
      <c r="BQ123" s="832">
        <v>94674674</v>
      </c>
      <c r="BR123" s="833"/>
      <c r="BS123" s="833"/>
      <c r="BT123" s="833"/>
      <c r="BU123" s="833"/>
      <c r="BV123" s="833">
        <v>93775625</v>
      </c>
      <c r="BW123" s="833"/>
      <c r="BX123" s="833"/>
      <c r="BY123" s="833"/>
      <c r="BZ123" s="833"/>
      <c r="CA123" s="833">
        <v>93231132</v>
      </c>
      <c r="CB123" s="833"/>
      <c r="CC123" s="833"/>
      <c r="CD123" s="833"/>
      <c r="CE123" s="833"/>
      <c r="CF123" s="748"/>
      <c r="CG123" s="749"/>
      <c r="CH123" s="749"/>
      <c r="CI123" s="749"/>
      <c r="CJ123" s="834"/>
      <c r="CK123" s="869"/>
      <c r="CL123" s="855"/>
      <c r="CM123" s="855"/>
      <c r="CN123" s="855"/>
      <c r="CO123" s="856"/>
      <c r="CP123" s="835" t="s">
        <v>474</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449</v>
      </c>
      <c r="DR123" s="780"/>
      <c r="DS123" s="780"/>
      <c r="DT123" s="780"/>
      <c r="DU123" s="781"/>
      <c r="DV123" s="824" t="s">
        <v>131</v>
      </c>
      <c r="DW123" s="825"/>
      <c r="DX123" s="825"/>
      <c r="DY123" s="825"/>
      <c r="DZ123" s="826"/>
    </row>
    <row r="124" spans="1:130" s="230" customFormat="1" ht="26.25" customHeight="1" thickBot="1" x14ac:dyDescent="0.3">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413</v>
      </c>
      <c r="AB124" s="780"/>
      <c r="AC124" s="780"/>
      <c r="AD124" s="780"/>
      <c r="AE124" s="781"/>
      <c r="AF124" s="782" t="s">
        <v>449</v>
      </c>
      <c r="AG124" s="780"/>
      <c r="AH124" s="780"/>
      <c r="AI124" s="780"/>
      <c r="AJ124" s="781"/>
      <c r="AK124" s="782" t="s">
        <v>460</v>
      </c>
      <c r="AL124" s="780"/>
      <c r="AM124" s="780"/>
      <c r="AN124" s="780"/>
      <c r="AO124" s="781"/>
      <c r="AP124" s="824" t="s">
        <v>131</v>
      </c>
      <c r="AQ124" s="825"/>
      <c r="AR124" s="825"/>
      <c r="AS124" s="825"/>
      <c r="AT124" s="826"/>
      <c r="AU124" s="827" t="s">
        <v>475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460</v>
      </c>
      <c r="CB124" s="831"/>
      <c r="CC124" s="831"/>
      <c r="CD124" s="831"/>
      <c r="CE124" s="831"/>
      <c r="CF124" s="726"/>
      <c r="CG124" s="727"/>
      <c r="CH124" s="727"/>
      <c r="CI124" s="727"/>
      <c r="CJ124" s="862"/>
      <c r="CK124" s="870"/>
      <c r="CL124" s="870"/>
      <c r="CM124" s="870"/>
      <c r="CN124" s="870"/>
      <c r="CO124" s="871"/>
      <c r="CP124" s="835" t="s">
        <v>476</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460</v>
      </c>
      <c r="DM124" s="764"/>
      <c r="DN124" s="764"/>
      <c r="DO124" s="764"/>
      <c r="DP124" s="765"/>
      <c r="DQ124" s="766" t="s">
        <v>449</v>
      </c>
      <c r="DR124" s="764"/>
      <c r="DS124" s="764"/>
      <c r="DT124" s="764"/>
      <c r="DU124" s="765"/>
      <c r="DV124" s="848" t="s">
        <v>449</v>
      </c>
      <c r="DW124" s="849"/>
      <c r="DX124" s="849"/>
      <c r="DY124" s="849"/>
      <c r="DZ124" s="850"/>
    </row>
    <row r="125" spans="1:130" s="230" customFormat="1" ht="26.25" customHeight="1" x14ac:dyDescent="0.2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460</v>
      </c>
      <c r="AB125" s="780"/>
      <c r="AC125" s="780"/>
      <c r="AD125" s="780"/>
      <c r="AE125" s="781"/>
      <c r="AF125" s="782" t="s">
        <v>460</v>
      </c>
      <c r="AG125" s="780"/>
      <c r="AH125" s="780"/>
      <c r="AI125" s="780"/>
      <c r="AJ125" s="781"/>
      <c r="AK125" s="782" t="s">
        <v>131</v>
      </c>
      <c r="AL125" s="780"/>
      <c r="AM125" s="780"/>
      <c r="AN125" s="780"/>
      <c r="AO125" s="781"/>
      <c r="AP125" s="824" t="s">
        <v>460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477</v>
      </c>
      <c r="CL125" s="852"/>
      <c r="CM125" s="852"/>
      <c r="CN125" s="852"/>
      <c r="CO125" s="853"/>
      <c r="CP125" s="860" t="s">
        <v>478</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460</v>
      </c>
      <c r="DM125" s="842"/>
      <c r="DN125" s="842"/>
      <c r="DO125" s="842"/>
      <c r="DP125" s="842"/>
      <c r="DQ125" s="842" t="s">
        <v>449</v>
      </c>
      <c r="DR125" s="842"/>
      <c r="DS125" s="842"/>
      <c r="DT125" s="842"/>
      <c r="DU125" s="842"/>
      <c r="DV125" s="843" t="s">
        <v>460</v>
      </c>
      <c r="DW125" s="843"/>
      <c r="DX125" s="843"/>
      <c r="DY125" s="843"/>
      <c r="DZ125" s="844"/>
    </row>
    <row r="126" spans="1:130" s="230" customFormat="1" ht="26.25" customHeight="1" thickBot="1" x14ac:dyDescent="0.3">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449</v>
      </c>
      <c r="AB126" s="780"/>
      <c r="AC126" s="780"/>
      <c r="AD126" s="780"/>
      <c r="AE126" s="781"/>
      <c r="AF126" s="782" t="s">
        <v>131</v>
      </c>
      <c r="AG126" s="780"/>
      <c r="AH126" s="780"/>
      <c r="AI126" s="780"/>
      <c r="AJ126" s="781"/>
      <c r="AK126" s="782" t="s">
        <v>460</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460</v>
      </c>
      <c r="DH126" s="817"/>
      <c r="DI126" s="817"/>
      <c r="DJ126" s="817"/>
      <c r="DK126" s="817"/>
      <c r="DL126" s="817" t="s">
        <v>460</v>
      </c>
      <c r="DM126" s="817"/>
      <c r="DN126" s="817"/>
      <c r="DO126" s="817"/>
      <c r="DP126" s="817"/>
      <c r="DQ126" s="817" t="s">
        <v>460</v>
      </c>
      <c r="DR126" s="817"/>
      <c r="DS126" s="817"/>
      <c r="DT126" s="817"/>
      <c r="DU126" s="817"/>
      <c r="DV126" s="794" t="s">
        <v>131</v>
      </c>
      <c r="DW126" s="794"/>
      <c r="DX126" s="794"/>
      <c r="DY126" s="794"/>
      <c r="DZ126" s="795"/>
    </row>
    <row r="127" spans="1:130" s="230" customFormat="1" ht="26.25" customHeight="1" x14ac:dyDescent="0.25">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460</v>
      </c>
      <c r="AB127" s="780"/>
      <c r="AC127" s="780"/>
      <c r="AD127" s="780"/>
      <c r="AE127" s="781"/>
      <c r="AF127" s="782" t="s">
        <v>131</v>
      </c>
      <c r="AG127" s="780"/>
      <c r="AH127" s="780"/>
      <c r="AI127" s="780"/>
      <c r="AJ127" s="781"/>
      <c r="AK127" s="782" t="s">
        <v>460</v>
      </c>
      <c r="AL127" s="780"/>
      <c r="AM127" s="780"/>
      <c r="AN127" s="780"/>
      <c r="AO127" s="781"/>
      <c r="AP127" s="824" t="s">
        <v>460</v>
      </c>
      <c r="AQ127" s="825"/>
      <c r="AR127" s="825"/>
      <c r="AS127" s="825"/>
      <c r="AT127" s="826"/>
      <c r="AU127" s="232"/>
      <c r="AV127" s="232"/>
      <c r="AW127" s="232"/>
      <c r="AX127" s="841" t="s">
        <v>481</v>
      </c>
      <c r="AY127" s="812"/>
      <c r="AZ127" s="812"/>
      <c r="BA127" s="812"/>
      <c r="BB127" s="812"/>
      <c r="BC127" s="812"/>
      <c r="BD127" s="812"/>
      <c r="BE127" s="813"/>
      <c r="BF127" s="811" t="s">
        <v>482</v>
      </c>
      <c r="BG127" s="812"/>
      <c r="BH127" s="812"/>
      <c r="BI127" s="812"/>
      <c r="BJ127" s="812"/>
      <c r="BK127" s="812"/>
      <c r="BL127" s="813"/>
      <c r="BM127" s="811" t="s">
        <v>483</v>
      </c>
      <c r="BN127" s="812"/>
      <c r="BO127" s="812"/>
      <c r="BP127" s="812"/>
      <c r="BQ127" s="812"/>
      <c r="BR127" s="812"/>
      <c r="BS127" s="813"/>
      <c r="BT127" s="811" t="s">
        <v>484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485</v>
      </c>
      <c r="CQ127" s="752"/>
      <c r="CR127" s="752"/>
      <c r="CS127" s="752"/>
      <c r="CT127" s="752"/>
      <c r="CU127" s="752"/>
      <c r="CV127" s="752"/>
      <c r="CW127" s="752"/>
      <c r="CX127" s="752"/>
      <c r="CY127" s="752"/>
      <c r="CZ127" s="752"/>
      <c r="DA127" s="752"/>
      <c r="DB127" s="752"/>
      <c r="DC127" s="752"/>
      <c r="DD127" s="752"/>
      <c r="DE127" s="752"/>
      <c r="DF127" s="753"/>
      <c r="DG127" s="816" t="s">
        <v>460</v>
      </c>
      <c r="DH127" s="817"/>
      <c r="DI127" s="817"/>
      <c r="DJ127" s="817"/>
      <c r="DK127" s="817"/>
      <c r="DL127" s="817" t="s">
        <v>460</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3">
      <c r="A128" s="796" t="s">
        <v>486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487</v>
      </c>
      <c r="X128" s="798"/>
      <c r="Y128" s="798"/>
      <c r="Z128" s="799"/>
      <c r="AA128" s="800">
        <v>2035195</v>
      </c>
      <c r="AB128" s="801"/>
      <c r="AC128" s="801"/>
      <c r="AD128" s="801"/>
      <c r="AE128" s="802"/>
      <c r="AF128" s="803">
        <v>1865370</v>
      </c>
      <c r="AG128" s="801"/>
      <c r="AH128" s="801"/>
      <c r="AI128" s="801"/>
      <c r="AJ128" s="802"/>
      <c r="AK128" s="803">
        <v>1850359</v>
      </c>
      <c r="AL128" s="801"/>
      <c r="AM128" s="801"/>
      <c r="AN128" s="801"/>
      <c r="AO128" s="802"/>
      <c r="AP128" s="804"/>
      <c r="AQ128" s="805"/>
      <c r="AR128" s="805"/>
      <c r="AS128" s="805"/>
      <c r="AT128" s="806"/>
      <c r="AU128" s="232"/>
      <c r="AV128" s="232"/>
      <c r="AW128" s="232"/>
      <c r="AX128" s="807" t="s">
        <v>488</v>
      </c>
      <c r="AY128" s="808"/>
      <c r="AZ128" s="808"/>
      <c r="BA128" s="808"/>
      <c r="BB128" s="808"/>
      <c r="BC128" s="808"/>
      <c r="BD128" s="808"/>
      <c r="BE128" s="809"/>
      <c r="BF128" s="786" t="s">
        <v>131</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489</v>
      </c>
      <c r="CQ128" s="730"/>
      <c r="CR128" s="730"/>
      <c r="CS128" s="730"/>
      <c r="CT128" s="730"/>
      <c r="CU128" s="730"/>
      <c r="CV128" s="730"/>
      <c r="CW128" s="730"/>
      <c r="CX128" s="730"/>
      <c r="CY128" s="730"/>
      <c r="CZ128" s="730"/>
      <c r="DA128" s="730"/>
      <c r="DB128" s="730"/>
      <c r="DC128" s="730"/>
      <c r="DD128" s="730"/>
      <c r="DE128" s="730"/>
      <c r="DF128" s="731"/>
      <c r="DG128" s="790">
        <v>62694</v>
      </c>
      <c r="DH128" s="791"/>
      <c r="DI128" s="791"/>
      <c r="DJ128" s="791"/>
      <c r="DK128" s="791"/>
      <c r="DL128" s="791" t="s">
        <v>490</v>
      </c>
      <c r="DM128" s="791"/>
      <c r="DN128" s="791"/>
      <c r="DO128" s="791"/>
      <c r="DP128" s="791"/>
      <c r="DQ128" s="791" t="s">
        <v>131</v>
      </c>
      <c r="DR128" s="791"/>
      <c r="DS128" s="791"/>
      <c r="DT128" s="791"/>
      <c r="DU128" s="791"/>
      <c r="DV128" s="792" t="s">
        <v>491</v>
      </c>
      <c r="DW128" s="792"/>
      <c r="DX128" s="792"/>
      <c r="DY128" s="792"/>
      <c r="DZ128" s="793"/>
    </row>
    <row r="129" spans="1:131" s="230" customFormat="1" ht="26.25" customHeight="1" x14ac:dyDescent="0.2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53448445</v>
      </c>
      <c r="AB129" s="780"/>
      <c r="AC129" s="780"/>
      <c r="AD129" s="780"/>
      <c r="AE129" s="781"/>
      <c r="AF129" s="782">
        <v>55794897</v>
      </c>
      <c r="AG129" s="780"/>
      <c r="AH129" s="780"/>
      <c r="AI129" s="780"/>
      <c r="AJ129" s="781"/>
      <c r="AK129" s="782">
        <v>55546621</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494</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5308524</v>
      </c>
      <c r="AB130" s="780"/>
      <c r="AC130" s="780"/>
      <c r="AD130" s="780"/>
      <c r="AE130" s="781"/>
      <c r="AF130" s="782">
        <v>5097183</v>
      </c>
      <c r="AG130" s="780"/>
      <c r="AH130" s="780"/>
      <c r="AI130" s="780"/>
      <c r="AJ130" s="781"/>
      <c r="AK130" s="782">
        <v>4835347</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-1.1000000000000001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3">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48139921</v>
      </c>
      <c r="AB131" s="764"/>
      <c r="AC131" s="764"/>
      <c r="AD131" s="764"/>
      <c r="AE131" s="765"/>
      <c r="AF131" s="766">
        <v>50697714</v>
      </c>
      <c r="AG131" s="764"/>
      <c r="AH131" s="764"/>
      <c r="AI131" s="764"/>
      <c r="AJ131" s="765"/>
      <c r="AK131" s="766">
        <v>50711274</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490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-1.65564252</v>
      </c>
      <c r="AB132" s="745"/>
      <c r="AC132" s="745"/>
      <c r="AD132" s="745"/>
      <c r="AE132" s="746"/>
      <c r="AF132" s="747">
        <v>-1.2081097000000001</v>
      </c>
      <c r="AG132" s="745"/>
      <c r="AH132" s="745"/>
      <c r="AI132" s="745"/>
      <c r="AJ132" s="746"/>
      <c r="AK132" s="747">
        <v>-0.68925106999999997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3">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-2.2999999999999998</v>
      </c>
      <c r="AB133" s="724"/>
      <c r="AC133" s="724"/>
      <c r="AD133" s="724"/>
      <c r="AE133" s="725"/>
      <c r="AF133" s="723">
        <v>-1.7</v>
      </c>
      <c r="AG133" s="724"/>
      <c r="AH133" s="724"/>
      <c r="AI133" s="724"/>
      <c r="AJ133" s="725"/>
      <c r="AK133" s="723">
        <v>-1.1000000000000001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2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zCXBcKOxS5BwP25Rz1hN9CgIhr+1yC8IoD3cQ+gA9ICLlMoDjn+yR8lBqGu7K1p39K+fUENPQFBIcLAfVnupQ==" saltValue="Hvg7yILletqLuEJbSYxE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5"/>
  <cols>
    <col min="1" max="120" width="2.796875" style="260" customWidth="1"/>
    <col min="121" max="121" width="0" style="259" hidden="1" customWidth="1"/>
    <col min="122" max="16384" width="9" style="259" hidden="1"/>
  </cols>
  <sheetData>
    <row r="1" spans="1:120" ht="12.75"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59"/>
    </row>
    <row r="17" spans="119:120" ht="12.75" x14ac:dyDescent="0.25">
      <c r="DP17" s="259"/>
    </row>
    <row r="18" spans="119:120" ht="12.75" x14ac:dyDescent="0.25"/>
    <row r="19" spans="119:120" ht="12.75" x14ac:dyDescent="0.25"/>
    <row r="20" spans="119:120" ht="12.75" x14ac:dyDescent="0.25">
      <c r="DO20" s="259"/>
      <c r="DP20" s="259"/>
    </row>
    <row r="21" spans="119:120" ht="12.75" x14ac:dyDescent="0.25">
      <c r="DP21" s="259"/>
    </row>
    <row r="22" spans="119:120" ht="12.75" x14ac:dyDescent="0.25"/>
    <row r="23" spans="119:120" ht="12.75" x14ac:dyDescent="0.25">
      <c r="DO23" s="259"/>
      <c r="DP23" s="259"/>
    </row>
    <row r="24" spans="119:120" ht="12.75" x14ac:dyDescent="0.25">
      <c r="DP24" s="259"/>
    </row>
    <row r="25" spans="119:120" ht="12.75" x14ac:dyDescent="0.25">
      <c r="DP25" s="259"/>
    </row>
    <row r="26" spans="119:120" ht="12.75" x14ac:dyDescent="0.25">
      <c r="DO26" s="259"/>
      <c r="DP26" s="259"/>
    </row>
    <row r="27" spans="119:120" ht="12.75" x14ac:dyDescent="0.25"/>
    <row r="28" spans="119:120" ht="12.75" x14ac:dyDescent="0.25">
      <c r="DO28" s="259"/>
      <c r="DP28" s="259"/>
    </row>
    <row r="29" spans="119:120" ht="12.75" x14ac:dyDescent="0.25">
      <c r="DP29" s="259"/>
    </row>
    <row r="30" spans="119:120" ht="12.75" x14ac:dyDescent="0.25"/>
    <row r="31" spans="119:120" ht="12.75" x14ac:dyDescent="0.25">
      <c r="DO31" s="259"/>
      <c r="DP31" s="259"/>
    </row>
    <row r="32" spans="119:120" ht="12.75" x14ac:dyDescent="0.25"/>
    <row r="33" spans="98:120" ht="12.75" x14ac:dyDescent="0.25">
      <c r="DO33" s="259"/>
      <c r="DP33" s="259"/>
    </row>
    <row r="34" spans="98:120" ht="12.75" x14ac:dyDescent="0.25">
      <c r="DM34" s="259"/>
    </row>
    <row r="35" spans="98:120" ht="12.75" x14ac:dyDescent="0.25">
      <c r="CT35" s="259"/>
      <c r="CU35" s="259"/>
      <c r="CV35" s="259"/>
      <c r="CY35" s="259"/>
      <c r="CZ35" s="259"/>
      <c r="DA35" s="259"/>
      <c r="DD35" s="259"/>
      <c r="DE35" s="259"/>
      <c r="DF35" s="259"/>
      <c r="DI35" s="259"/>
      <c r="DJ35" s="259"/>
      <c r="DK35" s="259"/>
      <c r="DM35" s="259"/>
      <c r="DN35" s="259"/>
      <c r="DO35" s="259"/>
      <c r="DP35" s="259"/>
    </row>
    <row r="36" spans="98:120" ht="12.75" x14ac:dyDescent="0.25"/>
    <row r="37" spans="98:120" ht="12.75" x14ac:dyDescent="0.25">
      <c r="CW37" s="259"/>
      <c r="DB37" s="259"/>
      <c r="DG37" s="259"/>
      <c r="DL37" s="259"/>
      <c r="DP37" s="259"/>
    </row>
    <row r="38" spans="98:120" ht="12.75" x14ac:dyDescent="0.25">
      <c r="CT38" s="259"/>
      <c r="CU38" s="259"/>
      <c r="CV38" s="259"/>
      <c r="CW38" s="259"/>
      <c r="CY38" s="259"/>
      <c r="CZ38" s="259"/>
      <c r="DA38" s="259"/>
      <c r="DB38" s="259"/>
      <c r="DD38" s="259"/>
      <c r="DE38" s="259"/>
      <c r="DF38" s="259"/>
      <c r="DG38" s="259"/>
      <c r="DI38" s="259"/>
      <c r="DJ38" s="259"/>
      <c r="DK38" s="259"/>
      <c r="DL38" s="259"/>
      <c r="DN38" s="259"/>
      <c r="DO38" s="259"/>
      <c r="DP38" s="259"/>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59"/>
      <c r="DO49" s="259"/>
      <c r="DP49" s="259"/>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59"/>
      <c r="CS63" s="259"/>
      <c r="CX63" s="259"/>
      <c r="DC63" s="259"/>
      <c r="DH63" s="259"/>
    </row>
    <row r="64" spans="22:120" ht="12.75" x14ac:dyDescent="0.25">
      <c r="V64" s="259"/>
    </row>
    <row r="65" spans="15:120" ht="12.75" x14ac:dyDescent="0.2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2.75" x14ac:dyDescent="0.25">
      <c r="Q66" s="259"/>
      <c r="S66" s="259"/>
      <c r="U66" s="259"/>
      <c r="DM66" s="259"/>
    </row>
    <row r="67" spans="15:120" ht="12.75" x14ac:dyDescent="0.2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2.75" x14ac:dyDescent="0.25"/>
    <row r="69" spans="15:120" ht="12.75" x14ac:dyDescent="0.25"/>
    <row r="70" spans="15:120" ht="12.75" x14ac:dyDescent="0.25"/>
    <row r="71" spans="15:120" ht="12.75" x14ac:dyDescent="0.25"/>
    <row r="72" spans="15:120" ht="12.75" x14ac:dyDescent="0.25">
      <c r="DP72" s="259"/>
    </row>
    <row r="73" spans="15:120" ht="12.75" x14ac:dyDescent="0.25">
      <c r="DP73" s="259"/>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59"/>
      <c r="CX96" s="259"/>
      <c r="DC96" s="259"/>
      <c r="DH96" s="259"/>
    </row>
    <row r="97" spans="24:120" ht="12.75" x14ac:dyDescent="0.25">
      <c r="CS97" s="259"/>
      <c r="CX97" s="259"/>
      <c r="DC97" s="259"/>
      <c r="DH97" s="259"/>
      <c r="DP97" s="260" t="s">
        <v>503</v>
      </c>
    </row>
    <row r="98" spans="24:120" ht="12.75" hidden="1" x14ac:dyDescent="0.25">
      <c r="CS98" s="259"/>
      <c r="CX98" s="259"/>
      <c r="DC98" s="259"/>
      <c r="DH98" s="259"/>
    </row>
    <row r="99" spans="24:120" ht="12.75" hidden="1" x14ac:dyDescent="0.25">
      <c r="CS99" s="259"/>
      <c r="CX99" s="259"/>
      <c r="DC99" s="259"/>
      <c r="DH99" s="259"/>
    </row>
    <row r="101" spans="24:120" ht="12" hidden="1" customHeight="1" x14ac:dyDescent="0.2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5">
      <c r="CU102" s="259"/>
      <c r="CZ102" s="259"/>
      <c r="DE102" s="259"/>
      <c r="DJ102" s="259"/>
      <c r="DM102" s="259"/>
    </row>
    <row r="103" spans="24:120" ht="12.75" hidden="1" x14ac:dyDescent="0.25">
      <c r="CT103" s="259"/>
      <c r="CV103" s="259"/>
      <c r="CW103" s="259"/>
      <c r="CY103" s="259"/>
      <c r="DA103" s="259"/>
      <c r="DB103" s="259"/>
      <c r="DD103" s="259"/>
      <c r="DF103" s="259"/>
      <c r="DG103" s="259"/>
      <c r="DI103" s="259"/>
      <c r="DK103" s="259"/>
      <c r="DL103" s="259"/>
      <c r="DM103" s="259"/>
      <c r="DN103" s="259"/>
      <c r="DO103" s="259"/>
      <c r="DP103" s="259"/>
    </row>
    <row r="104" spans="24:120" ht="12.75" hidden="1" x14ac:dyDescent="0.25">
      <c r="CV104" s="259"/>
      <c r="CW104" s="259"/>
      <c r="DA104" s="259"/>
      <c r="DB104" s="259"/>
      <c r="DF104" s="259"/>
      <c r="DG104" s="259"/>
      <c r="DK104" s="259"/>
      <c r="DL104" s="259"/>
      <c r="DN104" s="259"/>
      <c r="DO104" s="259"/>
      <c r="DP104" s="259"/>
    </row>
    <row r="105" spans="24:120" ht="12.75" hidden="1" customHeight="1" x14ac:dyDescent="0.25"/>
  </sheetData>
  <sheetProtection algorithmName="SHA-512" hashValue="WUoGQsGKTzNf1CzMmGsw/GF3YthX+OzIJRS8qGv25/xevpkC6tPBDnEUBNuWjacBgxxKOsSMhEMr/9rBkTQSvQ==" saltValue="I+X45v2Uwe+AoDiYsMDK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3125" style="260" customWidth="1"/>
    <col min="117" max="16384" width="9" style="259" hidden="1"/>
  </cols>
  <sheetData>
    <row r="1" spans="2:116" ht="12.75"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2.75" x14ac:dyDescent="0.25"/>
    <row r="3" spans="2:116" ht="12.75" x14ac:dyDescent="0.25"/>
    <row r="4" spans="2:116" ht="12.75" x14ac:dyDescent="0.2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2.75" x14ac:dyDescent="0.2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2.75" x14ac:dyDescent="0.25"/>
    <row r="20" spans="9:116" ht="12.75" x14ac:dyDescent="0.25"/>
    <row r="21" spans="9:116" ht="12.75" x14ac:dyDescent="0.25">
      <c r="DL21" s="259"/>
    </row>
    <row r="22" spans="9:116" ht="12.75" x14ac:dyDescent="0.25">
      <c r="DI22" s="259"/>
      <c r="DJ22" s="259"/>
      <c r="DK22" s="259"/>
      <c r="DL22" s="259"/>
    </row>
    <row r="23" spans="9:116" ht="12.75" x14ac:dyDescent="0.25">
      <c r="CY23" s="259"/>
      <c r="CZ23" s="259"/>
      <c r="DA23" s="259"/>
      <c r="DB23" s="259"/>
      <c r="DC23" s="259"/>
      <c r="DD23" s="259"/>
      <c r="DE23" s="259"/>
      <c r="DF23" s="259"/>
      <c r="DG23" s="259"/>
      <c r="DH23" s="259"/>
      <c r="DI23" s="259"/>
      <c r="DJ23" s="259"/>
      <c r="DK23" s="259"/>
      <c r="DL23" s="259"/>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59"/>
      <c r="DA35" s="259"/>
      <c r="DB35" s="259"/>
      <c r="DC35" s="259"/>
      <c r="DD35" s="259"/>
      <c r="DE35" s="259"/>
      <c r="DF35" s="259"/>
      <c r="DG35" s="259"/>
      <c r="DH35" s="259"/>
      <c r="DI35" s="259"/>
      <c r="DJ35" s="259"/>
      <c r="DK35" s="259"/>
      <c r="DL35" s="259"/>
    </row>
    <row r="36" spans="15:116" ht="12.75" x14ac:dyDescent="0.25"/>
    <row r="37" spans="15:116" ht="12.75" x14ac:dyDescent="0.25">
      <c r="DL37" s="259"/>
    </row>
    <row r="38" spans="15:116" ht="12.75" x14ac:dyDescent="0.25">
      <c r="DI38" s="259"/>
      <c r="DJ38" s="259"/>
      <c r="DK38" s="259"/>
      <c r="DL38" s="259"/>
    </row>
    <row r="39" spans="15:116" ht="12.75" x14ac:dyDescent="0.25"/>
    <row r="40" spans="15:116" ht="12.75" x14ac:dyDescent="0.25"/>
    <row r="41" spans="15:116" ht="12.75" x14ac:dyDescent="0.25"/>
    <row r="42" spans="15:116" ht="12.75" x14ac:dyDescent="0.25"/>
    <row r="43" spans="15:116" ht="12.75" x14ac:dyDescent="0.2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2.75" x14ac:dyDescent="0.25">
      <c r="DL44" s="259"/>
    </row>
    <row r="45" spans="15:116" ht="12.75" x14ac:dyDescent="0.25"/>
    <row r="46" spans="15:116" ht="12.75" x14ac:dyDescent="0.25">
      <c r="DA46" s="259"/>
      <c r="DB46" s="259"/>
      <c r="DC46" s="259"/>
      <c r="DD46" s="259"/>
      <c r="DE46" s="259"/>
      <c r="DF46" s="259"/>
      <c r="DG46" s="259"/>
      <c r="DH46" s="259"/>
      <c r="DI46" s="259"/>
      <c r="DJ46" s="259"/>
      <c r="DK46" s="259"/>
      <c r="DL46" s="259"/>
    </row>
    <row r="47" spans="15:116" ht="12.75" x14ac:dyDescent="0.25"/>
    <row r="48" spans="15:116" ht="12.75" x14ac:dyDescent="0.25"/>
    <row r="49" spans="104:116" ht="12.75" x14ac:dyDescent="0.25"/>
    <row r="50" spans="104:116" ht="12.75" x14ac:dyDescent="0.25">
      <c r="CZ50" s="259"/>
      <c r="DA50" s="259"/>
      <c r="DB50" s="259"/>
      <c r="DC50" s="259"/>
      <c r="DD50" s="259"/>
      <c r="DE50" s="259"/>
      <c r="DF50" s="259"/>
      <c r="DG50" s="259"/>
      <c r="DH50" s="259"/>
      <c r="DI50" s="259"/>
      <c r="DJ50" s="259"/>
      <c r="DK50" s="259"/>
      <c r="DL50" s="259"/>
    </row>
    <row r="51" spans="104:116" ht="12.75" x14ac:dyDescent="0.25"/>
    <row r="52" spans="104:116" ht="12.75" x14ac:dyDescent="0.25"/>
    <row r="53" spans="104:116" ht="12.75" x14ac:dyDescent="0.25">
      <c r="DL53" s="259"/>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59"/>
      <c r="DD67" s="259"/>
      <c r="DE67" s="259"/>
      <c r="DF67" s="259"/>
      <c r="DG67" s="259"/>
      <c r="DH67" s="259"/>
      <c r="DI67" s="259"/>
      <c r="DJ67" s="259"/>
      <c r="DK67" s="259"/>
      <c r="DL67" s="259"/>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OcoYxQ4fwQaL3A0KNr2J3Q6IJ07Y2ZCM9CSZ5BcwPAHKVz0MY8maWTUNbQHNt79kEoEu9MP4PxsflBuCLA1ieA==" saltValue="taa7eCrOuPswEAzNeCAGX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61" customWidth="1"/>
    <col min="37" max="44" width="17" style="261" customWidth="1"/>
    <col min="45" max="45" width="6.1328125" style="268" customWidth="1"/>
    <col min="46" max="46" width="3" style="266" customWidth="1"/>
    <col min="47" max="47" width="19.1328125" style="261" hidden="1" customWidth="1"/>
    <col min="48" max="52" width="12.53125" style="261" hidden="1" customWidth="1"/>
    <col min="53" max="16384" width="8.53125" style="261" hidden="1"/>
  </cols>
  <sheetData>
    <row r="1" spans="1:46" ht="12.75" x14ac:dyDescent="0.25">
      <c r="AS1" s="262"/>
      <c r="AT1" s="262"/>
    </row>
    <row r="2" spans="1:46" ht="12.75" x14ac:dyDescent="0.25">
      <c r="AS2" s="262"/>
      <c r="AT2" s="262"/>
    </row>
    <row r="3" spans="1:46" ht="12.75" x14ac:dyDescent="0.25">
      <c r="AS3" s="262"/>
      <c r="AT3" s="262"/>
    </row>
    <row r="4" spans="1:46" ht="12.75" x14ac:dyDescent="0.25">
      <c r="AS4" s="262"/>
      <c r="AT4" s="262"/>
    </row>
    <row r="5" spans="1:46" ht="16.149999999999999" x14ac:dyDescent="0.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2.75" x14ac:dyDescent="0.2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506</v>
      </c>
      <c r="AP7" s="272"/>
      <c r="AQ7" s="273" t="s">
        <v>507</v>
      </c>
      <c r="AR7" s="274"/>
    </row>
    <row r="8" spans="1:46" ht="12.75" x14ac:dyDescent="0.2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508</v>
      </c>
      <c r="AQ8" s="279" t="s">
        <v>509</v>
      </c>
      <c r="AR8" s="280" t="s">
        <v>510</v>
      </c>
    </row>
    <row r="9" spans="1:46" ht="12.75" x14ac:dyDescent="0.2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511</v>
      </c>
      <c r="AL9" s="1133"/>
      <c r="AM9" s="1133"/>
      <c r="AN9" s="1134"/>
      <c r="AO9" s="281">
        <v>17535511</v>
      </c>
      <c r="AP9" s="281">
        <v>61545</v>
      </c>
      <c r="AQ9" s="282">
        <v>63654</v>
      </c>
      <c r="AR9" s="283">
        <v>-3.3</v>
      </c>
    </row>
    <row r="10" spans="1:46" ht="13.5" customHeight="1" x14ac:dyDescent="0.2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512</v>
      </c>
      <c r="AL10" s="1133"/>
      <c r="AM10" s="1133"/>
      <c r="AN10" s="1134"/>
      <c r="AO10" s="284">
        <v>985</v>
      </c>
      <c r="AP10" s="284">
        <v>3</v>
      </c>
      <c r="AQ10" s="285">
        <v>2232</v>
      </c>
      <c r="AR10" s="286">
        <v>-99.9</v>
      </c>
    </row>
    <row r="11" spans="1:46" ht="13.5" customHeight="1" x14ac:dyDescent="0.2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513</v>
      </c>
      <c r="AL11" s="1133"/>
      <c r="AM11" s="1133"/>
      <c r="AN11" s="1134"/>
      <c r="AO11" s="284">
        <v>33465</v>
      </c>
      <c r="AP11" s="284">
        <v>117</v>
      </c>
      <c r="AQ11" s="285">
        <v>1758</v>
      </c>
      <c r="AR11" s="286">
        <v>-93.3</v>
      </c>
    </row>
    <row r="12" spans="1:46" ht="13.5" customHeight="1" x14ac:dyDescent="0.2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514</v>
      </c>
      <c r="AL12" s="1133"/>
      <c r="AM12" s="1133"/>
      <c r="AN12" s="1134"/>
      <c r="AO12" s="284" t="s">
        <v>515</v>
      </c>
      <c r="AP12" s="284" t="s">
        <v>515</v>
      </c>
      <c r="AQ12" s="285">
        <v>37</v>
      </c>
      <c r="AR12" s="286" t="s">
        <v>515</v>
      </c>
    </row>
    <row r="13" spans="1:46" ht="13.5" customHeight="1" x14ac:dyDescent="0.2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516</v>
      </c>
      <c r="AL13" s="1133"/>
      <c r="AM13" s="1133"/>
      <c r="AN13" s="1134"/>
      <c r="AO13" s="284">
        <v>560419</v>
      </c>
      <c r="AP13" s="284">
        <v>1967</v>
      </c>
      <c r="AQ13" s="285">
        <v>1692</v>
      </c>
      <c r="AR13" s="286">
        <v>16.3</v>
      </c>
    </row>
    <row r="14" spans="1:46" ht="13.5" customHeight="1" x14ac:dyDescent="0.2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517</v>
      </c>
      <c r="AL14" s="1133"/>
      <c r="AM14" s="1133"/>
      <c r="AN14" s="1134"/>
      <c r="AO14" s="284">
        <v>255599</v>
      </c>
      <c r="AP14" s="284">
        <v>897</v>
      </c>
      <c r="AQ14" s="285">
        <v>1307</v>
      </c>
      <c r="AR14" s="286">
        <v>-31.4</v>
      </c>
    </row>
    <row r="15" spans="1:46" ht="13.5" customHeight="1" x14ac:dyDescent="0.2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518</v>
      </c>
      <c r="AL15" s="1136"/>
      <c r="AM15" s="1136"/>
      <c r="AN15" s="1137"/>
      <c r="AO15" s="284">
        <v>-715052</v>
      </c>
      <c r="AP15" s="284">
        <v>-2510</v>
      </c>
      <c r="AQ15" s="285">
        <v>-3631</v>
      </c>
      <c r="AR15" s="286">
        <v>-30.9</v>
      </c>
    </row>
    <row r="16" spans="1:46" ht="12.75" x14ac:dyDescent="0.2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191</v>
      </c>
      <c r="AL16" s="1136"/>
      <c r="AM16" s="1136"/>
      <c r="AN16" s="1137"/>
      <c r="AO16" s="284">
        <v>17670927</v>
      </c>
      <c r="AP16" s="284">
        <v>62020</v>
      </c>
      <c r="AQ16" s="285">
        <v>67049</v>
      </c>
      <c r="AR16" s="286">
        <v>-7.5</v>
      </c>
    </row>
    <row r="17" spans="1:46" ht="12.75" x14ac:dyDescent="0.2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2.75" x14ac:dyDescent="0.2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2.75" x14ac:dyDescent="0.2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2.75" x14ac:dyDescent="0.2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2.75" x14ac:dyDescent="0.2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523</v>
      </c>
      <c r="AL21" s="1139"/>
      <c r="AM21" s="1139"/>
      <c r="AN21" s="1140"/>
      <c r="AO21" s="297">
        <v>5.77</v>
      </c>
      <c r="AP21" s="298">
        <v>6.44</v>
      </c>
      <c r="AQ21" s="299">
        <v>-0.67</v>
      </c>
      <c r="AR21" s="267"/>
      <c r="AS21" s="300"/>
      <c r="AT21" s="296"/>
    </row>
    <row r="22" spans="1:46" s="301" customFormat="1" ht="12.75" x14ac:dyDescent="0.2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524</v>
      </c>
      <c r="AL22" s="1139"/>
      <c r="AM22" s="1139"/>
      <c r="AN22" s="1140"/>
      <c r="AO22" s="302">
        <v>100</v>
      </c>
      <c r="AP22" s="303">
        <v>99.5</v>
      </c>
      <c r="AQ22" s="304">
        <v>0.5</v>
      </c>
      <c r="AR22" s="288"/>
      <c r="AS22" s="300"/>
      <c r="AT22" s="296"/>
    </row>
    <row r="23" spans="1:46" s="301" customFormat="1" ht="12.75" x14ac:dyDescent="0.2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2.75" x14ac:dyDescent="0.2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2.75" x14ac:dyDescent="0.2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2.75" x14ac:dyDescent="0.25">
      <c r="A26" s="1131" t="s">
        <v>525</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ht="12.75" x14ac:dyDescent="0.25">
      <c r="A27" s="309"/>
      <c r="AO27" s="262"/>
      <c r="AP27" s="262"/>
      <c r="AQ27" s="262"/>
      <c r="AR27" s="262"/>
      <c r="AS27" s="262"/>
      <c r="AT27" s="262"/>
    </row>
    <row r="28" spans="1:46" ht="16.149999999999999" x14ac:dyDescent="0.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2.75" x14ac:dyDescent="0.2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506</v>
      </c>
      <c r="AP30" s="272"/>
      <c r="AQ30" s="273" t="s">
        <v>507</v>
      </c>
      <c r="AR30" s="274"/>
    </row>
    <row r="31" spans="1:46" ht="12.75" x14ac:dyDescent="0.2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508</v>
      </c>
      <c r="AQ31" s="279" t="s">
        <v>509</v>
      </c>
      <c r="AR31" s="280" t="s">
        <v>510</v>
      </c>
    </row>
    <row r="32" spans="1:46" ht="27" customHeight="1" x14ac:dyDescent="0.2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528</v>
      </c>
      <c r="AL32" s="1123"/>
      <c r="AM32" s="1123"/>
      <c r="AN32" s="1124"/>
      <c r="AO32" s="312">
        <v>5231655</v>
      </c>
      <c r="AP32" s="312">
        <v>18362</v>
      </c>
      <c r="AQ32" s="313">
        <v>30950</v>
      </c>
      <c r="AR32" s="314">
        <v>-40.700000000000003</v>
      </c>
    </row>
    <row r="33" spans="1:46" ht="13.5" customHeight="1" x14ac:dyDescent="0.2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529</v>
      </c>
      <c r="AL33" s="1123"/>
      <c r="AM33" s="1123"/>
      <c r="AN33" s="1124"/>
      <c r="AO33" s="312" t="s">
        <v>515</v>
      </c>
      <c r="AP33" s="312" t="s">
        <v>515</v>
      </c>
      <c r="AQ33" s="313" t="s">
        <v>515</v>
      </c>
      <c r="AR33" s="314" t="s">
        <v>515</v>
      </c>
    </row>
    <row r="34" spans="1:46" ht="27" customHeight="1" x14ac:dyDescent="0.2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530</v>
      </c>
      <c r="AL34" s="1123"/>
      <c r="AM34" s="1123"/>
      <c r="AN34" s="1124"/>
      <c r="AO34" s="312" t="s">
        <v>515</v>
      </c>
      <c r="AP34" s="312" t="s">
        <v>515</v>
      </c>
      <c r="AQ34" s="313">
        <v>22</v>
      </c>
      <c r="AR34" s="314" t="s">
        <v>515</v>
      </c>
    </row>
    <row r="35" spans="1:46" ht="27" customHeight="1" x14ac:dyDescent="0.2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531</v>
      </c>
      <c r="AL35" s="1123"/>
      <c r="AM35" s="1123"/>
      <c r="AN35" s="1124"/>
      <c r="AO35" s="312">
        <v>1004966</v>
      </c>
      <c r="AP35" s="312">
        <v>3527</v>
      </c>
      <c r="AQ35" s="313">
        <v>7929</v>
      </c>
      <c r="AR35" s="314">
        <v>-55.5</v>
      </c>
    </row>
    <row r="36" spans="1:46" ht="27" customHeight="1" x14ac:dyDescent="0.2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532</v>
      </c>
      <c r="AL36" s="1123"/>
      <c r="AM36" s="1123"/>
      <c r="AN36" s="1124"/>
      <c r="AO36" s="312" t="s">
        <v>515</v>
      </c>
      <c r="AP36" s="312" t="s">
        <v>515</v>
      </c>
      <c r="AQ36" s="313">
        <v>497</v>
      </c>
      <c r="AR36" s="314" t="s">
        <v>515</v>
      </c>
    </row>
    <row r="37" spans="1:46" ht="13.5" customHeight="1" x14ac:dyDescent="0.2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533</v>
      </c>
      <c r="AL37" s="1123"/>
      <c r="AM37" s="1123"/>
      <c r="AN37" s="1124"/>
      <c r="AO37" s="312">
        <v>99557</v>
      </c>
      <c r="AP37" s="312">
        <v>349</v>
      </c>
      <c r="AQ37" s="313">
        <v>1271</v>
      </c>
      <c r="AR37" s="314">
        <v>-72.5</v>
      </c>
    </row>
    <row r="38" spans="1:46" ht="27" customHeight="1" x14ac:dyDescent="0.2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534</v>
      </c>
      <c r="AL38" s="1126"/>
      <c r="AM38" s="1126"/>
      <c r="AN38" s="1127"/>
      <c r="AO38" s="315" t="s">
        <v>515</v>
      </c>
      <c r="AP38" s="315" t="s">
        <v>515</v>
      </c>
      <c r="AQ38" s="316">
        <v>1</v>
      </c>
      <c r="AR38" s="304" t="s">
        <v>515</v>
      </c>
      <c r="AS38" s="311"/>
    </row>
    <row r="39" spans="1:46" ht="12.75" x14ac:dyDescent="0.2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535</v>
      </c>
      <c r="AL39" s="1126"/>
      <c r="AM39" s="1126"/>
      <c r="AN39" s="1127"/>
      <c r="AO39" s="312">
        <v>-1850359</v>
      </c>
      <c r="AP39" s="312">
        <v>-6494</v>
      </c>
      <c r="AQ39" s="313">
        <v>-7248</v>
      </c>
      <c r="AR39" s="314">
        <v>-10.4</v>
      </c>
      <c r="AS39" s="311"/>
    </row>
    <row r="40" spans="1:46" ht="27" customHeight="1" x14ac:dyDescent="0.2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536</v>
      </c>
      <c r="AL40" s="1123"/>
      <c r="AM40" s="1123"/>
      <c r="AN40" s="1124"/>
      <c r="AO40" s="312">
        <v>-4835347</v>
      </c>
      <c r="AP40" s="312">
        <v>-16971</v>
      </c>
      <c r="AQ40" s="313">
        <v>-24279</v>
      </c>
      <c r="AR40" s="314">
        <v>-30.1</v>
      </c>
      <c r="AS40" s="311"/>
    </row>
    <row r="41" spans="1:46" ht="12.75" x14ac:dyDescent="0.2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304</v>
      </c>
      <c r="AL41" s="1129"/>
      <c r="AM41" s="1129"/>
      <c r="AN41" s="1130"/>
      <c r="AO41" s="312">
        <v>-349528</v>
      </c>
      <c r="AP41" s="312">
        <v>-1227</v>
      </c>
      <c r="AQ41" s="313">
        <v>9144</v>
      </c>
      <c r="AR41" s="314">
        <v>-113.4</v>
      </c>
      <c r="AS41" s="311"/>
    </row>
    <row r="42" spans="1:46" ht="12.75" x14ac:dyDescent="0.2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2.75" x14ac:dyDescent="0.2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2.75" x14ac:dyDescent="0.2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2.75" x14ac:dyDescent="0.2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2.75" x14ac:dyDescent="0.2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2.75" x14ac:dyDescent="0.2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506</v>
      </c>
      <c r="AN49" s="1117" t="s">
        <v>540</v>
      </c>
      <c r="AO49" s="1118"/>
      <c r="AP49" s="1118"/>
      <c r="AQ49" s="1118"/>
      <c r="AR49" s="1119"/>
    </row>
    <row r="50" spans="1:44" ht="12.75" x14ac:dyDescent="0.2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541</v>
      </c>
      <c r="AO50" s="329" t="s">
        <v>542</v>
      </c>
      <c r="AP50" s="330" t="s">
        <v>543</v>
      </c>
      <c r="AQ50" s="331" t="s">
        <v>544</v>
      </c>
      <c r="AR50" s="332" t="s">
        <v>545</v>
      </c>
    </row>
    <row r="51" spans="1:44" ht="12.75" x14ac:dyDescent="0.2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5903053</v>
      </c>
      <c r="AN51" s="334">
        <v>20931</v>
      </c>
      <c r="AO51" s="335">
        <v>-31.5</v>
      </c>
      <c r="AP51" s="336">
        <v>45022</v>
      </c>
      <c r="AQ51" s="337">
        <v>-0.9</v>
      </c>
      <c r="AR51" s="338">
        <v>-30.6</v>
      </c>
    </row>
    <row r="52" spans="1:44" ht="12.75" x14ac:dyDescent="0.2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3698408</v>
      </c>
      <c r="AN52" s="342">
        <v>13114</v>
      </c>
      <c r="AO52" s="343">
        <v>-9.1</v>
      </c>
      <c r="AP52" s="344">
        <v>25247</v>
      </c>
      <c r="AQ52" s="345">
        <v>3</v>
      </c>
      <c r="AR52" s="346">
        <v>-12.1</v>
      </c>
    </row>
    <row r="53" spans="1:44" ht="12.75" x14ac:dyDescent="0.2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7995445</v>
      </c>
      <c r="AN53" s="334">
        <v>28316</v>
      </c>
      <c r="AO53" s="335">
        <v>35.299999999999997</v>
      </c>
      <c r="AP53" s="336">
        <v>46035</v>
      </c>
      <c r="AQ53" s="337">
        <v>2.2999999999999998</v>
      </c>
      <c r="AR53" s="338">
        <v>33</v>
      </c>
    </row>
    <row r="54" spans="1:44" ht="12.75" x14ac:dyDescent="0.2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5138715</v>
      </c>
      <c r="AN54" s="342">
        <v>18199</v>
      </c>
      <c r="AO54" s="343">
        <v>38.799999999999997</v>
      </c>
      <c r="AP54" s="344">
        <v>25158</v>
      </c>
      <c r="AQ54" s="345">
        <v>-0.4</v>
      </c>
      <c r="AR54" s="346">
        <v>39.200000000000003</v>
      </c>
    </row>
    <row r="55" spans="1:44" ht="12.75" x14ac:dyDescent="0.2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8862319</v>
      </c>
      <c r="AN55" s="334">
        <v>31290</v>
      </c>
      <c r="AO55" s="335">
        <v>10.5</v>
      </c>
      <c r="AP55" s="336">
        <v>43261</v>
      </c>
      <c r="AQ55" s="337">
        <v>-6</v>
      </c>
      <c r="AR55" s="338">
        <v>16.5</v>
      </c>
    </row>
    <row r="56" spans="1:44" ht="12.75" x14ac:dyDescent="0.2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4512459</v>
      </c>
      <c r="AN56" s="342">
        <v>15932</v>
      </c>
      <c r="AO56" s="343">
        <v>-12.5</v>
      </c>
      <c r="AP56" s="344">
        <v>24721</v>
      </c>
      <c r="AQ56" s="345">
        <v>-1.7</v>
      </c>
      <c r="AR56" s="346">
        <v>-10.8</v>
      </c>
    </row>
    <row r="57" spans="1:44" ht="12.75" x14ac:dyDescent="0.2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12860719</v>
      </c>
      <c r="AN57" s="334">
        <v>45363</v>
      </c>
      <c r="AO57" s="335">
        <v>45</v>
      </c>
      <c r="AP57" s="336">
        <v>40626</v>
      </c>
      <c r="AQ57" s="337">
        <v>-6.1</v>
      </c>
      <c r="AR57" s="338">
        <v>51.1</v>
      </c>
    </row>
    <row r="58" spans="1:44" ht="12.75" x14ac:dyDescent="0.2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6629541</v>
      </c>
      <c r="AN58" s="342">
        <v>23384</v>
      </c>
      <c r="AO58" s="343">
        <v>46.8</v>
      </c>
      <c r="AP58" s="344">
        <v>24279</v>
      </c>
      <c r="AQ58" s="345">
        <v>-1.8</v>
      </c>
      <c r="AR58" s="346">
        <v>48.6</v>
      </c>
    </row>
    <row r="59" spans="1:44" ht="12.75" x14ac:dyDescent="0.2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18611672</v>
      </c>
      <c r="AN59" s="334">
        <v>65322</v>
      </c>
      <c r="AO59" s="335">
        <v>44</v>
      </c>
      <c r="AP59" s="336">
        <v>46133</v>
      </c>
      <c r="AQ59" s="337">
        <v>13.6</v>
      </c>
      <c r="AR59" s="338">
        <v>30.4</v>
      </c>
    </row>
    <row r="60" spans="1:44" ht="12.75" x14ac:dyDescent="0.2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11608165</v>
      </c>
      <c r="AN60" s="342">
        <v>40742</v>
      </c>
      <c r="AO60" s="343">
        <v>74.2</v>
      </c>
      <c r="AP60" s="344">
        <v>27280</v>
      </c>
      <c r="AQ60" s="345">
        <v>12.4</v>
      </c>
      <c r="AR60" s="346">
        <v>61.8</v>
      </c>
    </row>
    <row r="61" spans="1:44" ht="12.75" x14ac:dyDescent="0.2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10846642</v>
      </c>
      <c r="AN61" s="349">
        <v>38244</v>
      </c>
      <c r="AO61" s="350">
        <v>20.7</v>
      </c>
      <c r="AP61" s="351">
        <v>44215</v>
      </c>
      <c r="AQ61" s="352">
        <v>0.6</v>
      </c>
      <c r="AR61" s="338">
        <v>20.100000000000001</v>
      </c>
    </row>
    <row r="62" spans="1:44" ht="12.75" x14ac:dyDescent="0.2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6317458</v>
      </c>
      <c r="AN62" s="342">
        <v>22274</v>
      </c>
      <c r="AO62" s="343">
        <v>27.6</v>
      </c>
      <c r="AP62" s="344">
        <v>25337</v>
      </c>
      <c r="AQ62" s="345">
        <v>2.2999999999999998</v>
      </c>
      <c r="AR62" s="346">
        <v>25.3</v>
      </c>
    </row>
    <row r="63" spans="1:44" ht="12.75" x14ac:dyDescent="0.2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2.75" x14ac:dyDescent="0.2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2.75" x14ac:dyDescent="0.2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2.75" x14ac:dyDescent="0.2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5">
      <c r="AK67" s="262"/>
      <c r="AL67" s="262"/>
      <c r="AM67" s="262"/>
      <c r="AN67" s="262"/>
      <c r="AO67" s="262"/>
      <c r="AP67" s="262"/>
      <c r="AQ67" s="262"/>
      <c r="AR67" s="262"/>
      <c r="AS67" s="262"/>
      <c r="AT67" s="262"/>
    </row>
    <row r="68" spans="1:46" ht="13.5" hidden="1" customHeight="1" x14ac:dyDescent="0.25">
      <c r="AK68" s="262"/>
      <c r="AL68" s="262"/>
      <c r="AM68" s="262"/>
      <c r="AN68" s="262"/>
      <c r="AO68" s="262"/>
      <c r="AP68" s="262"/>
      <c r="AQ68" s="262"/>
      <c r="AR68" s="262"/>
    </row>
    <row r="69" spans="1:46" ht="13.5" hidden="1" customHeight="1" x14ac:dyDescent="0.25">
      <c r="AK69" s="262"/>
      <c r="AL69" s="262"/>
      <c r="AM69" s="262"/>
      <c r="AN69" s="262"/>
      <c r="AO69" s="262"/>
      <c r="AP69" s="262"/>
      <c r="AQ69" s="262"/>
      <c r="AR69" s="262"/>
    </row>
    <row r="70" spans="1:46" ht="12.75" hidden="1" x14ac:dyDescent="0.25">
      <c r="AK70" s="262"/>
      <c r="AL70" s="262"/>
      <c r="AM70" s="262"/>
      <c r="AN70" s="262"/>
      <c r="AO70" s="262"/>
      <c r="AP70" s="262"/>
      <c r="AQ70" s="262"/>
      <c r="AR70" s="262"/>
    </row>
    <row r="71" spans="1:46" ht="12.75" hidden="1" x14ac:dyDescent="0.25">
      <c r="AK71" s="262"/>
      <c r="AL71" s="262"/>
      <c r="AM71" s="262"/>
      <c r="AN71" s="262"/>
      <c r="AO71" s="262"/>
      <c r="AP71" s="262"/>
      <c r="AQ71" s="262"/>
      <c r="AR71" s="262"/>
    </row>
    <row r="72" spans="1:46" ht="12.75" hidden="1" x14ac:dyDescent="0.25">
      <c r="AK72" s="262"/>
      <c r="AL72" s="262"/>
      <c r="AM72" s="262"/>
      <c r="AN72" s="262"/>
      <c r="AO72" s="262"/>
      <c r="AP72" s="262"/>
      <c r="AQ72" s="262"/>
      <c r="AR72" s="262"/>
    </row>
    <row r="73" spans="1:46" ht="12.75" hidden="1" x14ac:dyDescent="0.25">
      <c r="AK73" s="262"/>
      <c r="AL73" s="262"/>
      <c r="AM73" s="262"/>
      <c r="AN73" s="262"/>
      <c r="AO73" s="262"/>
      <c r="AP73" s="262"/>
      <c r="AQ73" s="262"/>
      <c r="AR73" s="262"/>
    </row>
  </sheetData>
  <sheetProtection algorithmName="SHA-512" hashValue="JpCYfmjMlyIhch+EEyQs2g1f/iycP7IssXeSgwarjJkKp9U/xolA1k34J7gXPTDYqI01fW6Ovvq3erKSypMTTw==" saltValue="UEHkTXC58sdVUydowZXN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5"/>
  <cols>
    <col min="1" max="125" width="2.46484375" style="260" customWidth="1"/>
    <col min="126" max="16384" width="9" style="259" hidden="1"/>
  </cols>
  <sheetData>
    <row r="1" spans="2:125" ht="13.5" customHeight="1" x14ac:dyDescent="0.2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2.75" x14ac:dyDescent="0.25">
      <c r="B2" s="259"/>
      <c r="DG2" s="259"/>
    </row>
    <row r="3" spans="2:125" ht="12.75" x14ac:dyDescent="0.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2.75" x14ac:dyDescent="0.25"/>
    <row r="5" spans="2:125" ht="12.75" x14ac:dyDescent="0.25"/>
    <row r="6" spans="2:125" ht="12.75" x14ac:dyDescent="0.25"/>
    <row r="7" spans="2:125" ht="12.75" x14ac:dyDescent="0.25"/>
    <row r="8" spans="2:125" ht="12.75" x14ac:dyDescent="0.25"/>
    <row r="9" spans="2:125" ht="12.75" x14ac:dyDescent="0.25">
      <c r="DU9" s="259"/>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59"/>
    </row>
    <row r="18" spans="125:125" ht="12.75" x14ac:dyDescent="0.25"/>
    <row r="19" spans="125:125" ht="12.75" x14ac:dyDescent="0.25"/>
    <row r="20" spans="125:125" ht="12.75" x14ac:dyDescent="0.25">
      <c r="DU20" s="259"/>
    </row>
    <row r="21" spans="125:125" ht="12.75" x14ac:dyDescent="0.25">
      <c r="DU21" s="259"/>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59"/>
    </row>
    <row r="29" spans="125:125" ht="12.75" x14ac:dyDescent="0.25"/>
    <row r="30" spans="125:125" ht="12.75" x14ac:dyDescent="0.25"/>
    <row r="31" spans="125:125" ht="12.75" x14ac:dyDescent="0.25"/>
    <row r="32" spans="125:125" ht="12.75" x14ac:dyDescent="0.25"/>
    <row r="33" spans="2:125" ht="12.75" x14ac:dyDescent="0.25">
      <c r="B33" s="259"/>
      <c r="G33" s="259"/>
      <c r="I33" s="259"/>
    </row>
    <row r="34" spans="2:125" ht="12.75" x14ac:dyDescent="0.25">
      <c r="C34" s="259"/>
      <c r="P34" s="259"/>
      <c r="DE34" s="259"/>
      <c r="DH34" s="259"/>
    </row>
    <row r="35" spans="2:125" ht="12.75" x14ac:dyDescent="0.25">
      <c r="D35" s="259"/>
      <c r="E35" s="259"/>
      <c r="DG35" s="259"/>
      <c r="DJ35" s="259"/>
      <c r="DP35" s="259"/>
      <c r="DQ35" s="259"/>
      <c r="DR35" s="259"/>
      <c r="DS35" s="259"/>
      <c r="DT35" s="259"/>
      <c r="DU35" s="259"/>
    </row>
    <row r="36" spans="2:125" ht="12.75" x14ac:dyDescent="0.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2.75" x14ac:dyDescent="0.25">
      <c r="DU37" s="259"/>
    </row>
    <row r="38" spans="2:125" ht="12.75" x14ac:dyDescent="0.25">
      <c r="DT38" s="259"/>
      <c r="DU38" s="259"/>
    </row>
    <row r="39" spans="2:125" ht="12.75" x14ac:dyDescent="0.25"/>
    <row r="40" spans="2:125" ht="12.75" x14ac:dyDescent="0.25">
      <c r="DH40" s="259"/>
    </row>
    <row r="41" spans="2:125" ht="12.75" x14ac:dyDescent="0.25">
      <c r="DE41" s="259"/>
    </row>
    <row r="42" spans="2:125" ht="12.75" x14ac:dyDescent="0.25">
      <c r="DG42" s="259"/>
      <c r="DJ42" s="259"/>
    </row>
    <row r="43" spans="2:125" ht="12.75" x14ac:dyDescent="0.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2.75" x14ac:dyDescent="0.25">
      <c r="DU44" s="259"/>
    </row>
    <row r="45" spans="2:125" ht="12.75" x14ac:dyDescent="0.25"/>
    <row r="46" spans="2:125" ht="12.75" x14ac:dyDescent="0.25"/>
    <row r="47" spans="2:125" ht="12.75" x14ac:dyDescent="0.25"/>
    <row r="48" spans="2:125" ht="12.75" x14ac:dyDescent="0.25">
      <c r="DT48" s="259"/>
      <c r="DU48" s="259"/>
    </row>
    <row r="49" spans="120:125" ht="12.75" x14ac:dyDescent="0.25">
      <c r="DU49" s="259"/>
    </row>
    <row r="50" spans="120:125" ht="12.75" x14ac:dyDescent="0.25">
      <c r="DU50" s="259"/>
    </row>
    <row r="51" spans="120:125" ht="12.75" x14ac:dyDescent="0.25">
      <c r="DP51" s="259"/>
      <c r="DQ51" s="259"/>
      <c r="DR51" s="259"/>
      <c r="DS51" s="259"/>
      <c r="DT51" s="259"/>
      <c r="DU51" s="259"/>
    </row>
    <row r="52" spans="120:125" ht="12.75" x14ac:dyDescent="0.25"/>
    <row r="53" spans="120:125" ht="12.75" x14ac:dyDescent="0.25"/>
    <row r="54" spans="120:125" ht="12.75" x14ac:dyDescent="0.25">
      <c r="DU54" s="259"/>
    </row>
    <row r="55" spans="120:125" ht="12.75" x14ac:dyDescent="0.25"/>
    <row r="56" spans="120:125" ht="12.75" x14ac:dyDescent="0.25"/>
    <row r="57" spans="120:125" ht="12.75" x14ac:dyDescent="0.25"/>
    <row r="58" spans="120:125" ht="12.75" x14ac:dyDescent="0.25">
      <c r="DU58" s="259"/>
    </row>
    <row r="59" spans="120:125" ht="12.75" x14ac:dyDescent="0.25"/>
    <row r="60" spans="120:125" ht="12.75" x14ac:dyDescent="0.25"/>
    <row r="61" spans="120:125" ht="12.75" x14ac:dyDescent="0.25"/>
    <row r="62" spans="120:125" ht="12.75" x14ac:dyDescent="0.25"/>
    <row r="63" spans="120:125" ht="12.75" x14ac:dyDescent="0.25">
      <c r="DU63" s="259"/>
    </row>
    <row r="64" spans="120:125" ht="12.75" x14ac:dyDescent="0.25">
      <c r="DT64" s="259"/>
      <c r="DU64" s="259"/>
    </row>
    <row r="65" spans="123:125" ht="12.75" x14ac:dyDescent="0.25"/>
    <row r="66" spans="123:125" ht="12.75" x14ac:dyDescent="0.25"/>
    <row r="67" spans="123:125" ht="12.75" x14ac:dyDescent="0.25"/>
    <row r="68" spans="123:125" ht="12.75" x14ac:dyDescent="0.25"/>
    <row r="69" spans="123:125" ht="12.75" x14ac:dyDescent="0.25">
      <c r="DS69" s="259"/>
      <c r="DT69" s="259"/>
      <c r="DU69" s="259"/>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59"/>
    </row>
    <row r="83" spans="116:125" ht="12.75" x14ac:dyDescent="0.25">
      <c r="DM83" s="259"/>
      <c r="DN83" s="259"/>
      <c r="DO83" s="259"/>
      <c r="DP83" s="259"/>
      <c r="DQ83" s="259"/>
      <c r="DR83" s="259"/>
      <c r="DS83" s="259"/>
      <c r="DT83" s="259"/>
      <c r="DU83" s="259"/>
    </row>
    <row r="84" spans="116:125" ht="12.75" x14ac:dyDescent="0.25"/>
    <row r="85" spans="116:125" ht="12.75" x14ac:dyDescent="0.25"/>
    <row r="86" spans="116:125" ht="12.75" x14ac:dyDescent="0.25"/>
    <row r="87" spans="116:125" ht="12.75" x14ac:dyDescent="0.25"/>
    <row r="88" spans="116:125" ht="12.75" x14ac:dyDescent="0.25">
      <c r="DU88" s="259"/>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59"/>
      <c r="DT94" s="259"/>
      <c r="DU94" s="259"/>
    </row>
    <row r="95" spans="116:125" ht="13.5" customHeight="1" x14ac:dyDescent="0.25">
      <c r="DU95" s="259"/>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59"/>
    </row>
    <row r="102" spans="124:125" ht="13.5" customHeight="1" x14ac:dyDescent="0.25"/>
    <row r="103" spans="124:125" ht="13.5" customHeight="1" x14ac:dyDescent="0.25"/>
    <row r="104" spans="124:125" ht="13.5" customHeight="1" x14ac:dyDescent="0.25">
      <c r="DT104" s="259"/>
      <c r="DU104" s="259"/>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59" t="s">
        <v>554</v>
      </c>
    </row>
    <row r="121" spans="125:125" ht="13.5" hidden="1" customHeight="1" x14ac:dyDescent="0.25">
      <c r="DU121" s="259"/>
    </row>
  </sheetData>
  <sheetProtection algorithmName="SHA-512" hashValue="eNuVS1eS5RkZYrrdtiQzVCXeylURUfA3e8y2VVDJOTdvVI+2kvPmpRw567PiIMQRNqztHmFP0wqdsLvoIyuJYg==" saltValue="soSGqvkP2l/qnmNBh9c1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5"/>
  <cols>
    <col min="1" max="125" width="2.46484375" style="260" customWidth="1"/>
    <col min="126" max="142" width="0" style="259" hidden="1" customWidth="1"/>
    <col min="143" max="16384" width="9" style="259" hidden="1"/>
  </cols>
  <sheetData>
    <row r="1" spans="1:125" ht="13.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2.75" x14ac:dyDescent="0.25">
      <c r="B2" s="259"/>
      <c r="T2" s="259"/>
    </row>
    <row r="3" spans="1:125" ht="12.75" x14ac:dyDescent="0.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59"/>
      <c r="G33" s="259"/>
      <c r="I33" s="259"/>
    </row>
    <row r="34" spans="2:125" ht="12.75" x14ac:dyDescent="0.25">
      <c r="C34" s="259"/>
      <c r="P34" s="259"/>
      <c r="R34" s="259"/>
      <c r="U34" s="259"/>
    </row>
    <row r="35" spans="2:125" ht="12.75" x14ac:dyDescent="0.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2.75" x14ac:dyDescent="0.25">
      <c r="F36" s="259"/>
      <c r="H36" s="259"/>
      <c r="J36" s="259"/>
      <c r="K36" s="259"/>
      <c r="L36" s="259"/>
      <c r="M36" s="259"/>
      <c r="N36" s="259"/>
      <c r="O36" s="259"/>
      <c r="Q36" s="259"/>
      <c r="S36" s="259"/>
      <c r="V36" s="259"/>
    </row>
    <row r="37" spans="2:125" ht="12.75" x14ac:dyDescent="0.25"/>
    <row r="38" spans="2:125" ht="12.75" x14ac:dyDescent="0.25"/>
    <row r="39" spans="2:125" ht="12.75" x14ac:dyDescent="0.25"/>
    <row r="40" spans="2:125" ht="12.75" x14ac:dyDescent="0.25">
      <c r="U40" s="259"/>
    </row>
    <row r="41" spans="2:125" ht="12.75" x14ac:dyDescent="0.25">
      <c r="R41" s="259"/>
    </row>
    <row r="42" spans="2:125" ht="12.75" x14ac:dyDescent="0.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2.75" x14ac:dyDescent="0.25">
      <c r="Q43" s="259"/>
      <c r="S43" s="259"/>
      <c r="V43" s="259"/>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60" t="s">
        <v>555</v>
      </c>
    </row>
  </sheetData>
  <sheetProtection algorithmName="SHA-512" hashValue="tSpU+yltiqckiFbWT4QQQ6/EQ8LGPeRXHqs6WtyUZnM3vF4tiOl5pA6YClPv4HfJaYbLMQp4ulz+EDznLd3KkQ==" saltValue="f/maLM2rh/GbZlBK9wFt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5"/>
  <cols>
    <col min="1" max="1" width="8.19921875" style="1" customWidth="1"/>
    <col min="2" max="16" width="14.531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556</v>
      </c>
      <c r="G46" s="8" t="s">
        <v>557</v>
      </c>
      <c r="H46" s="8" t="s">
        <v>558</v>
      </c>
      <c r="I46" s="8" t="s">
        <v>559</v>
      </c>
      <c r="J46" s="9" t="s">
        <v>560</v>
      </c>
    </row>
    <row r="47" spans="2:10" ht="57.75" customHeight="1" x14ac:dyDescent="0.25">
      <c r="B47" s="10"/>
      <c r="C47" s="1141" t="s">
        <v>3</v>
      </c>
      <c r="D47" s="1141"/>
      <c r="E47" s="1142"/>
      <c r="F47" s="11">
        <v>14.16</v>
      </c>
      <c r="G47" s="12">
        <v>14.63</v>
      </c>
      <c r="H47" s="12">
        <v>12.74</v>
      </c>
      <c r="I47" s="12">
        <v>13.75</v>
      </c>
      <c r="J47" s="13">
        <v>14.3</v>
      </c>
    </row>
    <row r="48" spans="2:10" ht="57.75" customHeight="1" x14ac:dyDescent="0.25">
      <c r="B48" s="14"/>
      <c r="C48" s="1143" t="s">
        <v>4</v>
      </c>
      <c r="D48" s="1143"/>
      <c r="E48" s="1144"/>
      <c r="F48" s="15">
        <v>1.71</v>
      </c>
      <c r="G48" s="16">
        <v>1.69</v>
      </c>
      <c r="H48" s="16">
        <v>2.08</v>
      </c>
      <c r="I48" s="16">
        <v>1.7</v>
      </c>
      <c r="J48" s="17">
        <v>1.77</v>
      </c>
    </row>
    <row r="49" spans="2:10" ht="57.75" customHeight="1" thickBot="1" x14ac:dyDescent="0.3">
      <c r="B49" s="18"/>
      <c r="C49" s="1145" t="s">
        <v>5</v>
      </c>
      <c r="D49" s="1145"/>
      <c r="E49" s="1146"/>
      <c r="F49" s="19" t="s">
        <v>561</v>
      </c>
      <c r="G49" s="20" t="s">
        <v>562</v>
      </c>
      <c r="H49" s="20" t="s">
        <v>563</v>
      </c>
      <c r="I49" s="20">
        <v>0.24</v>
      </c>
      <c r="J49" s="21" t="s">
        <v>564</v>
      </c>
    </row>
    <row r="50" spans="2:10" ht="12.75" x14ac:dyDescent="0.25"/>
  </sheetData>
  <sheetProtection algorithmName="SHA-512" hashValue="CY/YUQSRte6pp92UhuUoJPs/LRUHL/G5ZZOVAal2qmztY7BbSTon87oJHAC66RAOcl/xmD4AkhU+SrsxBw61QA==" saltValue="yFrNLzJiF8revcr1lJB6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2024-03-27T05:47:06Z</dcterms:modified>
</cp:coreProperties>
</file>