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998】非暗号化\33照会回答\01_大阪府からの照会\H29(2017)\★対応済\300209【大阪府：決算担当】≪31〆≫平成28年度財政状況資料集の作成及び提出について（依頼）\"/>
    </mc:Choice>
  </mc:AlternateContent>
  <bookViews>
    <workbookView xWindow="240" yWindow="60" windowWidth="14940" windowHeight="7875" tabRatio="9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DB102" i="11" l="1"/>
  <c r="CW102" i="11"/>
  <c r="CR102" i="11"/>
  <c r="AP63" i="11"/>
  <c r="AU63" i="11"/>
  <c r="AP88"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<sst xmlns="http://schemas.openxmlformats.org/spreadsheetml/2006/main" count="1030" uniqueCount="540">
  <si>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</si>
  <si>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</si>
  <si>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</si>
  <si>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</si>
  <si>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</si>
  <si>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</si>
  <si>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</si>
  <si>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</si>
  <si>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</si>
  <si>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</si>
  <si>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</si>
  <si>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</si>
  <si>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</si>
  <si>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</si>
  <si>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</si>
  <si>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</si>
  <si>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</si>
  <si>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</si>
  <si>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</si>
  <si>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</si>
  <si>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</si>
  <si>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</si>
  <si>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</si>
  <si>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</si>
  <si>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</si>
  <si>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</si>
  <si>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</si>
  <si>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</si>
  <si>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</si>
  <si>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</si>
  <si>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</si>
  <si>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</si>
  <si>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</si>
  <si>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</si>
  <si>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</si>
  <si>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</si>
  <si>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</si>
  <si>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</si>
  <si>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</si>
  <si>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</si>
  <si>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</si>
  <si>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</si>
  <si>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</si>
  <si>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</si>
  <si>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</si>
  <si>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</si>
  <si>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</si>
  <si>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</si>
  <si>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</si>
  <si>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</si>
  <si>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</si>
  <si>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</si>
  <si>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</si>
  <si>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</si>
  <si>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</si>
  <si>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</si>
  <si>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</si>
  <si>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</si>
  <si>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</si>
  <si>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</si>
  <si>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</si>
  <si>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</si>
  <si>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</si>
  <si>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</si>
  <si>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</si>
  <si>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</si>
  <si>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</si>
  <si>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</si>
  <si>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</si>
  <si>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</si>
  <si>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</si>
  <si>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</si>
  <si>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</si>
  <si>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</si>
  <si>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</si>
  <si>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</si>
  <si>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</si>
  <si>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</si>
  <si>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</si>
  <si>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</si>
  <si>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</si>
  <si>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</si>
  <si>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</si>
  <si>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</si>
  <si>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</si>
  <si>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</si>
  <si>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</si>
  <si>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</si>
  <si>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</si>
  <si>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</si>
  <si>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</si>
  <si>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</si>
  <si>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</si>
  <si>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</si>
  <si>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</si>
  <si>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</si>
  <si>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</si>
  <si>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</si>
  <si>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</si>
  <si>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</si>
  <si>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</si>
  <si>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</si>
  <si>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</si>
  <si>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</si>
  <si>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</si>
  <si>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</si>
  <si>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</si>
  <si>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</si>
  <si>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</si>
  <si>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</si>
  <si>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</si>
  <si>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</si>
  <si>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</si>
  <si>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</si>
  <si>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</si>
  <si>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</si>
  <si>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</si>
  <si>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</si>
  <si>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</si>
  <si>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</si>
  <si>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</si>
  <si>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</si>
  <si>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</si>
  <si>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</si>
  <si>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</si>
  <si>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</si>
  <si>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</si>
  <si>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</si>
  <si>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</si>
  <si>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</si>
  <si>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</si>
  <si>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</si>
  <si>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</si>
  <si>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</si>
  <si>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</si>
  <si>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</si>
  <si>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</si>
  <si>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</si>
  <si>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</si>
  <si>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</si>
  <si>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</si>
  <si>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</si>
  <si>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</si>
  <si>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</si>
  <si>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</si>
  <si>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</si>
  <si>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</si>
  <si>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</si>
  <si>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</si>
  <si>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</si>
  <si>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</si>
  <si>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</si>
  <si>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</si>
  <si>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</si>
  <si>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</si>
  <si>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</si>
  <si>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</si>
  <si>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</si>
  <si>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</si>
  <si>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</si>
  <si>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</si>
  <si>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</si>
  <si>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</si>
  <si>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</si>
  <si>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</si>
  <si>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</si>
  <si>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</si>
  <si>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</si>
  <si>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</si>
  <si>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</si>
  <si>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</si>
  <si>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</si>
  <si>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</si>
  <si>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</si>
  <si>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</si>
  <si>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</si>
  <si>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</si>
  <si>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</si>
  <si>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</si>
  <si>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</si>
  <si>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</si>
  <si>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</si>
  <si>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</si>
  <si>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</si>
  <si>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</si>
  <si>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</si>
  <si>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</si>
  <si>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</si>
  <si>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</si>
  <si>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</si>
  <si>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</si>
  <si>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</si>
  <si>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</si>
  <si>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</si>
  <si>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</si>
  <si>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大阪府茨木市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</si>
  <si>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</si>
  <si>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</si>
  <si>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</si>
  <si>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</si>
  <si>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</si>
  <si>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</si>
  <si>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</si>
  <si>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</si>
  <si>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</si>
  <si>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</si>
  <si>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</si>
  <si>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</si>
  <si>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</si>
  <si>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</si>
  <si>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</si>
  <si>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</si>
  <si>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</si>
  <si>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</si>
  <si>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</si>
  <si>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</si>
  <si>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</si>
  <si>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</si>
  <si>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</si>
  <si>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</si>
  <si>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</si>
  <si>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</si>
  <si>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</si>
  <si>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</si>
  <si>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</si>
  <si>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</si>
  <si>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</si>
  <si>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</si>
  <si>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</si>
  <si>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</si>
  <si>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</si>
  <si>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</si>
  <si>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</si>
  <si>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</si>
  <si>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</si>
  <si>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</si>
  <si>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</si>
  <si>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</si>
  <si>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</si>
  <si>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</si>
  <si>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</si>
  <si>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</si>
  <si>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</si>
  <si>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</si>
  <si>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</si>
  <si>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</si>
  <si>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</si>
  <si>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</si>
  <si>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</si>
  <si>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</si>
  <si>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</si>
  <si>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</si>
  <si>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</si>
  <si>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</si>
  <si>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</si>
  <si>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</si>
  <si>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</si>
  <si>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</si>
  <si>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</si>
  <si>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</si>
  <si>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</si>
  <si>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</si>
  <si>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</si>
  <si>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</si>
  <si>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</si>
  <si>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</si>
  <si>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</si>
  <si>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</si>
  <si>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</si>
  <si>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</si>
  <si>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</si>
  <si>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</si>
  <si>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</si>
  <si>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</si>
  <si>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</si>
  <si>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</si>
  <si>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</si>
  <si>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</si>
  <si>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</si>
  <si>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</si>
  <si>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</si>
  <si>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</si>
  <si>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</si>
  <si>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</si>
  <si>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</si>
  <si>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</si>
  <si>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</si>
  <si>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</si>
  <si>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</si>
  <si>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</si>
  <si>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</si>
  <si>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</si>
  <si>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</si>
  <si>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</si>
  <si>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</si>
  <si>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</si>
  <si>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</si>
  <si>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</si>
  <si>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</si>
  <si>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</si>
  <si>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</si>
  <si>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</si>
  <si>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</si>
  <si>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</si>
  <si>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</si>
  <si>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</si>
  <si>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</si>
  <si>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</si>
  <si>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</si>
  <si>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</si>
  <si>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</si>
  <si>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</si>
  <si>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</si>
  <si>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</si>
  <si>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</si>
  <si>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</si>
  <si>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</si>
  <si>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</si>
  <si>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</si>
  <si>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</si>
  <si>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</si>
  <si>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</si>
  <si>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</si>
  <si>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</si>
  <si>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</si>
  <si>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</si>
  <si>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</si>
  <si>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</si>
  <si>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</si>
  <si>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</si>
  <si>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</si>
  <si>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</si>
  <si>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</si>
  <si>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</si>
  <si>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</si>
  <si>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</si>
  <si>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</si>
  <si>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</si>
  <si>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</si>
  <si>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</si>
  <si>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</si>
  <si>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</si>
  <si>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</si>
  <si>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大阪府茨木市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</si>
  <si>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</si>
  <si>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</si>
  <si>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</si>
  <si>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</si>
  <si>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</si>
  <si>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</si>
  <si>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</si>
  <si>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</si>
  <si>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</si>
  <si>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</si>
  <si>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</si>
  <si>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</si>
  <si>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</si>
  <si>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</si>
  <si>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</si>
  <si>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</si>
  <si>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</si>
  <si>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</si>
  <si>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</si>
  <si>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</si>
  <si>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</si>
  <si>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</si>
  <si>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</si>
  <si>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</si>
  <si>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</si>
  <si>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</si>
  <si>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</si>
  <si>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</si>
  <si>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</si>
  <si>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</si>
  <si>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</si>
  <si>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</si>
  <si>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</si>
  <si>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</si>
  <si>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</si>
  <si>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</si>
  <si>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</si>
  <si>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</si>
  <si>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</si>
  <si>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</si>
  <si>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</si>
  <si>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</si>
  <si>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</si>
  <si>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</si>
  <si>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</si>
  <si>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</si>
  <si>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</si>
  <si>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</si>
  <si>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</si>
  <si>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</si>
  <si>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</si>
  <si>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</si>
  <si>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</si>
  <si>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</si>
  <si>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</si>
  <si>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</si>
  <si>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</si>
  <si>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</si>
  <si>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</si>
  <si>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</si>
  <si>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</si>
  <si>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</si>
  <si>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</si>
  <si>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</si>
  <si>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</si>
  <si>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</si>
  <si>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</si>
  <si>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</si>
  <si>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</si>
  <si>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</si>
  <si>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</si>
  <si>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</si>
  <si>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</si>
  <si>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</si>
  <si>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</si>
  <si>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</si>
  <si>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</si>
  <si>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</si>
  <si>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</si>
  <si>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</si>
  <si>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</si>
  <si>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</si>
  <si>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</si>
  <si>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</si>
  <si>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</si>
  <si>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</si>
  <si>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</si>
  <si>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</si>
  <si>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</si>
  <si>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</si>
  <si>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</si>
  <si>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</si>
  <si>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</si>
  <si>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</si>
  <si>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</si>
  <si>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</si>
  <si>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</si>
  <si>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</si>
  <si>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</si>
  <si>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</si>
  <si>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</si>
  <si>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</si>
  <si>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</si>
  <si>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</si>
  <si>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</si>
  <si>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</si>
  <si>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</si>
  <si>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</si>
  <si>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</si>
  <si>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</si>
  <si>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</si>
  <si>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</si>
  <si>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</si>
  <si>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</si>
  <si>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</si>
  <si>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</si>
  <si>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</si>
  <si>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</si>
  <si>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</si>
  <si>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</si>
  <si>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</si>
  <si>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</si>
  <si>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</si>
  <si>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</si>
  <si>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</si>
  <si>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</si>
  <si>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</si>
  <si>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</si>
  <si>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</si>
  <si>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</si>
  <si>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</si>
  <si>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</si>
  <si>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</si>
  <si>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</si>
  <si>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</si>
  <si>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</si>
  <si>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</si>
  <si>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</si>
  <si>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</si>
  <si>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</si>
  <si>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</si>
  <si>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</si>
  <si>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</si>
  <si>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</si>
  <si>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</si>
  <si>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</si>
  <si>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</si>
  <si>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</si>
  <si>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</si>
  <si>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</si>
  <si>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</si>
  <si>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</si>
  <si>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</si>
  <si>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</si>
  <si>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</si>
  <si>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</si>
  <si>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</si>
  <si>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</si>
  <si>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</si>
  <si>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</si>
  <si>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</si>
  <si>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</si>
  <si>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</si>
  <si>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</si>
  <si>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</si>
  <si>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</si>
  <si>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</si>
  <si>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</si>
  <si>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</si>
  <si>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</si>
  <si>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</si>
  <si>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</si>
  <si>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</si>
  <si>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</si>
  <si>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</si>
  <si>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0.01</t>
  </si>
  <si>
    <t>水道事業会計</t>
  </si>
  <si>
    <t>一般会計</t>
  </si>
  <si>
    <t>下水道等事業会計</t>
  </si>
  <si>
    <t>介護保険事業特別会計</t>
  </si>
  <si>
    <t>国民健康保険事業特別会計</t>
  </si>
  <si>
    <t>後期高齢者医療事業特別会計</t>
  </si>
  <si>
    <t>その他会計（赤字）</t>
  </si>
  <si>
    <t>その他会計（黒字）</t>
  </si>
  <si>
    <t>淀川右岸水防事務組合</t>
    <rPh sb="0" eb="2">
      <t>ヨドガワ</t>
    </rPh>
    <rPh sb="2" eb="4">
      <t>ウガン</t>
    </rPh>
    <rPh sb="4" eb="6">
      <t>スイボウ</t>
    </rPh>
    <rPh sb="6" eb="8">
      <t>ジム</t>
    </rPh>
    <rPh sb="8" eb="10">
      <t>クミアイ</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</si>
  <si>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</si>
  <si>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</si>
  <si>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</si>
  <si>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0"/>
  </si>
  <si>
    <t>茨木市土地開発公社</t>
    <rPh sb="0" eb="3">
      <t>イバラキシ</t>
    </rPh>
    <rPh sb="3" eb="5">
      <t>トチ</t>
    </rPh>
    <rPh sb="5" eb="7">
      <t>カイハツ</t>
    </rPh>
    <rPh sb="7" eb="9">
      <t>コウシャ</t>
    </rPh>
    <phoneticPr fontId="30"/>
  </si>
  <si>
    <t>茨木市保健医療センター</t>
    <rPh sb="0" eb="3">
      <t>イバラキシ</t>
    </rPh>
    <rPh sb="3" eb="5">
      <t>ホケン</t>
    </rPh>
    <rPh sb="5" eb="7">
      <t>イリョウ</t>
    </rPh>
    <phoneticPr fontId="30"/>
  </si>
  <si>
    <t>茨木市文化振興財団</t>
    <rPh sb="0" eb="3">
      <t>イバラキシ</t>
    </rPh>
    <rPh sb="3" eb="5">
      <t>ブンカ</t>
    </rPh>
    <rPh sb="5" eb="7">
      <t>シンコウ</t>
    </rPh>
    <rPh sb="7" eb="9">
      <t>ザイダン</t>
    </rPh>
    <phoneticPr fontId="30"/>
  </si>
  <si>
    <t>茨木市観光協会</t>
    <rPh sb="0" eb="3">
      <t>イバラキシ</t>
    </rPh>
    <rPh sb="3" eb="5">
      <t>カンコウ</t>
    </rPh>
    <rPh sb="5" eb="7">
      <t>キョウカイ</t>
    </rPh>
    <phoneticPr fontId="30"/>
  </si>
  <si>
    <t>-</t>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</si>
  <si>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30"/>
  </si>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</sst>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D603-4389-8F52-8B3F44DDA9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37149</c:v>
                </c:pt>
                <c:pt idx="1">
                  <c:v>50681</c:v>
                </c:pt>
                <c:pt idx="2">
                  <c:v>40300</c:v>
                </c:pt>
                <c:pt idx="3">
                  <c:v>30668</c:v>
                </c:pt>
                <c:pt idx="4">
                  <c:v>24736</c:v>
                </c:pt>
              </c:numCache>
            </c:numRef>
          </c:val>
          <c:smooth val="0"/>
          <c:extLst>
            <c:ext xmlns:c16="http://schemas.microsoft.com/office/drawing/2014/chart" uri="{C3380CC4-5D6E-409C-BE32-E72D297353CC}">
              <c16:uniqueId val="{00000001-D603-4389-8F52-8B3F44DDA929}"/>
            </c:ext>
          </c:extLst>
        </c:ser>
        <c:dLbls>
          <c:showLegendKey val="0"/>
          <c:showVal val="0"/>
          <c:showCatName val="0"/>
          <c:showSerName val="0"/>
          <c:showPercent val="0"/>
          <c:showBubbleSize val="0"/>
        </c:dLbls>
        <c:marker val="1"/>
        <c:smooth val="0"/>
        <c:axId val="271241984"/>
        <c:axId val="271243904"/>
      </c:lineChart>
      <c:catAx>
        <c:axId val="27124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243904"/>
        <c:crosses val="autoZero"/>
        <c:auto val="1"/>
        <c:lblAlgn val="ctr"/>
        <c:lblOffset val="100"/>
        <c:tickLblSkip val="1"/>
        <c:tickMarkSkip val="1"/>
        <c:noMultiLvlLbl val="0"/>
      </c:catAx>
      <c:valAx>
        <c:axId val="271243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24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1.67</c:v>
                </c:pt>
                <c:pt idx="1">
                  <c:v>1.9</c:v>
                </c:pt>
                <c:pt idx="2">
                  <c:v>1.72</c:v>
                </c:pt>
                <c:pt idx="3">
                  <c:v>1.83</c:v>
                </c:pt>
                <c:pt idx="4">
                  <c:v>1.8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c:v>
                </c:pt>
                <c:pt idx="1">
                  <c:v>11.65</c:v>
                </c:pt>
                <c:pt idx="2">
                  <c:v>12.64</c:v>
                </c:pt>
                <c:pt idx="3">
                  <c:v>14.45</c:v>
                </c:pt>
                <c:pt idx="4">
                  <c:v>15.18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1068544"/>
        <c:axId val="291074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0.17</c:v>
                </c:pt>
                <c:pt idx="1">
                  <c:v>0.26</c:v>
                </c:pt>
                <c:pt idx="2">
                  <c:v>-0.18</c:v>
                </c:pt>
                <c:pt idx="3">
                  <c:v>1.1200000000000001</c:v>
                </c:pt>
                <c:pt idx="4">
                  <c:v>-0.01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1068544"/>
        <c:axId val="291074816"/>
      </c:lineChart>
      <c:catAx>
        <c:axId val="29106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1074816"/>
        <c:crosses val="autoZero"/>
        <c:auto val="1"/>
        <c:lblAlgn val="ctr"/>
        <c:lblOffset val="100"/>
        <c:tickLblSkip val="1"/>
        <c:tickMarkSkip val="1"/>
        <c:noMultiLvlLbl val="0"/>
      </c:catAx>
      <c:valAx>
        <c:axId val="29107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06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0.21</c:v>
                </c:pt>
                <c:pt idx="4">
                  <c:v>#N/A</c:v>
                </c:pt>
                <c:pt idx="5">
                  <c:v>0.23</c:v>
                </c:pt>
                <c:pt idx="6">
                  <c:v>#N/A</c:v>
                </c:pt>
                <c:pt idx="7">
                  <c:v>0.24</c:v>
                </c:pt>
                <c:pt idx="8">
                  <c:v>#N/A</c:v>
                </c:pt>
                <c:pt idx="9">
                  <c:v>0.25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0.27</c:v>
                </c:pt>
                <c:pt idx="4">
                  <c:v>#N/A</c:v>
                </c:pt>
                <c:pt idx="5">
                  <c:v>0.28999999999999998</c:v>
                </c:pt>
                <c:pt idx="6">
                  <c:v>#N/A</c:v>
                </c:pt>
                <c:pt idx="7">
                  <c:v>0.31</c:v>
                </c:pt>
                <c:pt idx="8">
                  <c:v>#N/A</c:v>
                </c:pt>
                <c:pt idx="9">
                  <c:v>0.45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0.56000000000000005</c:v>
                </c:pt>
                <c:pt idx="4">
                  <c:v>#N/A</c:v>
                </c:pt>
                <c:pt idx="5">
                  <c:v>0.28000000000000003</c:v>
                </c:pt>
                <c:pt idx="6">
                  <c:v>#N/A</c:v>
                </c:pt>
                <c:pt idx="7">
                  <c:v>0.54</c:v>
                </c:pt>
                <c:pt idx="8">
                  <c:v>#N/A</c:v>
                </c:pt>
                <c:pt idx="9">
                  <c:v>0.87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1.45</c:v>
                </c:pt>
                <c:pt idx="8">
                  <c:v>#N/A</c:v>
                </c:pt>
                <c:pt idx="9">
                  <c:v>1.55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1.67</c:v>
                </c:pt>
                <c:pt idx="2">
                  <c:v>#N/A</c:v>
                </c:pt>
                <c:pt idx="3">
                  <c:v>1.89</c:v>
                </c:pt>
                <c:pt idx="4">
                  <c:v>#N/A</c:v>
                </c:pt>
                <c:pt idx="5">
                  <c:v>1.71</c:v>
                </c:pt>
                <c:pt idx="6">
                  <c:v>#N/A</c:v>
                </c:pt>
                <c:pt idx="7">
                  <c:v>1.82</c:v>
                </c:pt>
                <c:pt idx="8">
                  <c:v>#N/A</c:v>
                </c:pt>
                <c:pt idx="9">
                  <c:v>1.79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8.1300000000000008</c:v>
                </c:pt>
                <c:pt idx="2">
                  <c:v>#N/A</c:v>
                </c:pt>
                <c:pt idx="3">
                  <c:v>7.79</c:v>
                </c:pt>
                <c:pt idx="4">
                  <c:v>#N/A</c:v>
                </c:pt>
                <c:pt idx="5">
                  <c:v>8</c:v>
                </c:pt>
                <c:pt idx="6">
                  <c:v>#N/A</c:v>
                </c:pt>
                <c:pt idx="7">
                  <c:v>8.2100000000000009</c:v>
                </c:pt>
                <c:pt idx="8">
                  <c:v>#N/A</c:v>
                </c:pt>
                <c:pt idx="9">
                  <c:v>8.41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3407104"/>
        <c:axId val="283408640"/>
      </c:barChart>
      <c:catAx>
        <c:axId val="2834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408640"/>
        <c:crosses val="autoZero"/>
        <c:auto val="1"/>
        <c:lblAlgn val="ctr"/>
        <c:lblOffset val="100"/>
        <c:tickLblSkip val="1"/>
        <c:tickMarkSkip val="1"/>
        <c:noMultiLvlLbl val="0"/>
      </c:catAx>
      <c:valAx>
        <c:axId val="28340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40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7808</c:v>
                </c:pt>
                <c:pt idx="5">
                  <c:v>8061</c:v>
                </c:pt>
                <c:pt idx="8">
                  <c:v>8948</c:v>
                </c:pt>
                <c:pt idx="11">
                  <c:v>8143</c:v>
                </c:pt>
                <c:pt idx="14">
                  <c:v>8487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80</c:v>
                </c:pt>
                <c:pt idx="3">
                  <c:v>80</c:v>
                </c:pt>
                <c:pt idx="6">
                  <c:v>80</c:v>
                </c:pt>
                <c:pt idx="9">
                  <c:v>78</c:v>
                </c:pt>
                <c:pt idx="12">
                  <c:v>78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2442</c:v>
                </c:pt>
                <c:pt idx="3">
                  <c:v>2276</c:v>
                </c:pt>
                <c:pt idx="6">
                  <c:v>2477</c:v>
                </c:pt>
                <c:pt idx="9">
                  <c:v>2018</c:v>
                </c:pt>
                <c:pt idx="12">
                  <c:v>2014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4887</c:v>
                </c:pt>
                <c:pt idx="3">
                  <c:v>4916</c:v>
                </c:pt>
                <c:pt idx="6">
                  <c:v>4778</c:v>
                </c:pt>
                <c:pt idx="9">
                  <c:v>4649</c:v>
                </c:pt>
                <c:pt idx="12">
                  <c:v>4826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1687424"/>
        <c:axId val="29169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-399</c:v>
                </c:pt>
                <c:pt idx="2">
                  <c:v>#N/A</c:v>
                </c:pt>
                <c:pt idx="3">
                  <c:v>#N/A</c:v>
                </c:pt>
                <c:pt idx="4">
                  <c:v>-789</c:v>
                </c:pt>
                <c:pt idx="5">
                  <c:v>#N/A</c:v>
                </c:pt>
                <c:pt idx="6">
                  <c:v>#N/A</c:v>
                </c:pt>
                <c:pt idx="7">
                  <c:v>-1613</c:v>
                </c:pt>
                <c:pt idx="8">
                  <c:v>#N/A</c:v>
                </c:pt>
                <c:pt idx="9">
                  <c:v>#N/A</c:v>
                </c:pt>
                <c:pt idx="10">
                  <c:v>-1398</c:v>
                </c:pt>
                <c:pt idx="11">
                  <c:v>#N/A</c:v>
                </c:pt>
                <c:pt idx="12">
                  <c:v>#N/A</c:v>
                </c:pt>
                <c:pt idx="13">
                  <c:v>-1569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1687424"/>
        <c:axId val="291697792"/>
      </c:lineChart>
      <c:catAx>
        <c:axId val="2916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697792"/>
        <c:crosses val="autoZero"/>
        <c:auto val="1"/>
        <c:lblAlgn val="ctr"/>
        <c:lblOffset val="100"/>
        <c:tickLblSkip val="1"/>
        <c:tickMarkSkip val="1"/>
        <c:noMultiLvlLbl val="0"/>
      </c:catAx>
      <c:valAx>
        <c:axId val="29169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68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61343</c:v>
                </c:pt>
                <c:pt idx="5">
                  <c:v>61881</c:v>
                </c:pt>
                <c:pt idx="8">
                  <c:v>61121</c:v>
                </c:pt>
                <c:pt idx="11">
                  <c:v>60506</c:v>
                </c:pt>
                <c:pt idx="14">
                  <c:v>58579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23493</c:v>
                </c:pt>
                <c:pt idx="5">
                  <c:v>21552</c:v>
                </c:pt>
                <c:pt idx="8">
                  <c:v>22403</c:v>
                </c:pt>
                <c:pt idx="11">
                  <c:v>23940</c:v>
                </c:pt>
                <c:pt idx="14">
                  <c:v>25174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13782</c:v>
                </c:pt>
                <c:pt idx="5">
                  <c:v>15923</c:v>
                </c:pt>
                <c:pt idx="8">
                  <c:v>17142</c:v>
                </c:pt>
                <c:pt idx="11">
                  <c:v>18800</c:v>
                </c:pt>
                <c:pt idx="14">
                  <c:v>20627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11699</c:v>
                </c:pt>
                <c:pt idx="3">
                  <c:v>11229</c:v>
                </c:pt>
                <c:pt idx="6">
                  <c:v>10671</c:v>
                </c:pt>
                <c:pt idx="9">
                  <c:v>10006</c:v>
                </c:pt>
                <c:pt idx="12">
                  <c:v>10246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21028</c:v>
                </c:pt>
                <c:pt idx="3">
                  <c:v>19320</c:v>
                </c:pt>
                <c:pt idx="6">
                  <c:v>19016</c:v>
                </c:pt>
                <c:pt idx="9">
                  <c:v>17752</c:v>
                </c:pt>
                <c:pt idx="12">
                  <c:v>16516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1968</c:v>
                </c:pt>
                <c:pt idx="3">
                  <c:v>1593</c:v>
                </c:pt>
                <c:pt idx="6">
                  <c:v>2999</c:v>
                </c:pt>
                <c:pt idx="9">
                  <c:v>1910</c:v>
                </c:pt>
                <c:pt idx="12">
                  <c:v>1592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56393</c:v>
                </c:pt>
                <c:pt idx="3">
                  <c:v>56489</c:v>
                </c:pt>
                <c:pt idx="6">
                  <c:v>58816</c:v>
                </c:pt>
                <c:pt idx="9">
                  <c:v>58841</c:v>
                </c:pt>
                <c:pt idx="12">
                  <c:v>56424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1389824"/>
        <c:axId val="291390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1389824"/>
        <c:axId val="291390976"/>
      </c:lineChart>
      <c:catAx>
        <c:axId val="29138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1390976"/>
        <c:crosses val="autoZero"/>
        <c:auto val="1"/>
        <c:lblAlgn val="ctr"/>
        <c:lblOffset val="100"/>
        <c:tickLblSkip val="1"/>
        <c:tickMarkSkip val="1"/>
        <c:noMultiLvlLbl val="0"/>
      </c:catAx>
      <c:valAx>
        <c:axId val="29139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38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と比べ</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減少した要因として、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となったものの、それ以上に控除</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都市計画税充当額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や、基準財政需要額に算入される公債費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があげられる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と比べ、</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将来負担比率の分子が減少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した要因は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市債現在高が減となったことのほか、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事業の進捗に伴い債務負担行為に基づく支出予定額が減少し</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ことや、企業債残高の減等に伴い、公営企業債への繰入見込額が減少したこと</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、充当可能基金が増となったことなど</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あげられる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年度までは普通交付税の不交付団体となっていたが、税収の落ち込みや社会福祉関係経費等の経常経費が増加し、平成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年度からは交付団体に転じている。引き続き行財政改革のさらなる推進や税等の徴収強化等により、自立した財政運営に努める。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16933</xdr:rowOff>
    </xdr:to>
    <xdr:cxnSp macro="">
      <xdr:nvCxnSpPr>
        <xdr:cNvPr id="71" name="直線コネクタ 70"/>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37042</xdr:rowOff>
    </xdr:to>
    <xdr:cxnSp macro="">
      <xdr:nvCxnSpPr>
        <xdr:cNvPr id="74" name="直線コネクタ 73"/>
        <xdr:cNvCxnSpPr/>
      </xdr:nvCxnSpPr>
      <xdr:spPr>
        <a:xfrm flipV="1">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37042</xdr:rowOff>
    </xdr:to>
    <xdr:cxnSp macro="">
      <xdr:nvCxnSpPr>
        <xdr:cNvPr id="77" name="直線コネクタ 76"/>
        <xdr:cNvCxnSpPr/>
      </xdr:nvCxnSpPr>
      <xdr:spPr>
        <a:xfrm>
          <a:off x="1447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年度は前年度と比較し、</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した。要因として、</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臨時財政対策債の発行を大幅に抑制（</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23.3</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億円⇒</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4.9</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億円）したことが影響しており、臨財債を除く数値では前年度より</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93.0</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92.9</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なお、増減要因としては、歳入（経常一般財源）では市税が増となったものの、地方消費税交付金などが減となった結果、臨財債を除く歳入総額では約</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5.8</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億円の減額となった。また、歳出では、国府の精算の関係から施設型給付費負担金などの扶助費が減となったほか、定年退職者の減等により人件費が減となったことから、歳出総額では約</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5.5</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今後も社会福祉経費等の増加により厳しい財政運営が予想されるが、経常経費の節減をはじめ、ビルド＆スクラップの推進により財政構造の弾力性の確保に努める。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62</xdr:row>
      <xdr:rowOff>116840</xdr:rowOff>
    </xdr:to>
    <xdr:cxnSp macro="">
      <xdr:nvCxnSpPr>
        <xdr:cNvPr id="129" name="直線コネクタ 128"/>
        <xdr:cNvCxnSpPr/>
      </xdr:nvCxnSpPr>
      <xdr:spPr>
        <a:xfrm>
          <a:off x="4114800" y="1043787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150876</xdr:rowOff>
    </xdr:from>
    <xdr:to>
      <xdr:col>6</xdr:col>
      <xdr:colOff>0</xdr:colOff>
      <xdr:row>61</xdr:row>
      <xdr:rowOff>66294</xdr:rowOff>
    </xdr:to>
    <xdr:cxnSp macro="">
      <xdr:nvCxnSpPr>
        <xdr:cNvPr id="132" name="直線コネクタ 131"/>
        <xdr:cNvCxnSpPr/>
      </xdr:nvCxnSpPr>
      <xdr:spPr>
        <a:xfrm flipV="1">
          <a:off x="3225800" y="1043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44704</xdr:rowOff>
    </xdr:from>
    <xdr:to>
      <xdr:col>4</xdr:col>
      <xdr:colOff>482600</xdr:colOff>
      <xdr:row>61</xdr:row>
      <xdr:rowOff>66294</xdr:rowOff>
    </xdr:to>
    <xdr:cxnSp macro="">
      <xdr:nvCxnSpPr>
        <xdr:cNvPr id="135" name="直線コネクタ 134"/>
        <xdr:cNvCxnSpPr/>
      </xdr:nvCxnSpPr>
      <xdr:spPr>
        <a:xfrm>
          <a:off x="2336800" y="103317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165608</xdr:rowOff>
    </xdr:from>
    <xdr:to>
      <xdr:col>3</xdr:col>
      <xdr:colOff>279400</xdr:colOff>
      <xdr:row>60</xdr:row>
      <xdr:rowOff>44704</xdr:rowOff>
    </xdr:to>
    <xdr:cxnSp macro="">
      <xdr:nvCxnSpPr>
        <xdr:cNvPr id="138" name="直線コネクタ 137"/>
        <xdr:cNvCxnSpPr/>
      </xdr:nvCxnSpPr>
      <xdr:spPr>
        <a:xfrm>
          <a:off x="1447800" y="1010970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8" name="円/楕円 147"/>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49"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100076</xdr:rowOff>
    </xdr:from>
    <xdr:to>
      <xdr:col>6</xdr:col>
      <xdr:colOff>50800</xdr:colOff>
      <xdr:row>61</xdr:row>
      <xdr:rowOff>30226</xdr:rowOff>
    </xdr:to>
    <xdr:sp macro="" textlink="">
      <xdr:nvSpPr>
        <xdr:cNvPr id="150" name="円/楕円 149"/>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40403</xdr:rowOff>
    </xdr:from>
    <xdr:ext cx="736600" cy="259045"/>
    <xdr:sp macro="" textlink="">
      <xdr:nvSpPr>
        <xdr:cNvPr id="151" name="テキスト ボックス 150"/>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15494</xdr:rowOff>
    </xdr:from>
    <xdr:to>
      <xdr:col>4</xdr:col>
      <xdr:colOff>533400</xdr:colOff>
      <xdr:row>61</xdr:row>
      <xdr:rowOff>117094</xdr:rowOff>
    </xdr:to>
    <xdr:sp macro="" textlink="">
      <xdr:nvSpPr>
        <xdr:cNvPr id="152" name="円/楕円 151"/>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127271</xdr:rowOff>
    </xdr:from>
    <xdr:ext cx="762000" cy="259045"/>
    <xdr:sp macro="" textlink="">
      <xdr:nvSpPr>
        <xdr:cNvPr id="153" name="テキスト ボックス 152"/>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165354</xdr:rowOff>
    </xdr:from>
    <xdr:to>
      <xdr:col>3</xdr:col>
      <xdr:colOff>330200</xdr:colOff>
      <xdr:row>60</xdr:row>
      <xdr:rowOff>95504</xdr:rowOff>
    </xdr:to>
    <xdr:sp macro="" textlink="">
      <xdr:nvSpPr>
        <xdr:cNvPr id="154" name="円/楕円 153"/>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105681</xdr:rowOff>
    </xdr:from>
    <xdr:ext cx="762000" cy="259045"/>
    <xdr:sp macro="" textlink="">
      <xdr:nvSpPr>
        <xdr:cNvPr id="155" name="テキスト ボックス 154"/>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114808</xdr:rowOff>
    </xdr:from>
    <xdr:to>
      <xdr:col>2</xdr:col>
      <xdr:colOff>127000</xdr:colOff>
      <xdr:row>59</xdr:row>
      <xdr:rowOff>44958</xdr:rowOff>
    </xdr:to>
    <xdr:sp macro="" textlink="">
      <xdr:nvSpPr>
        <xdr:cNvPr id="156" name="円/楕円 155"/>
        <xdr:cNvSpPr/>
      </xdr:nvSpPr>
      <xdr:spPr>
        <a:xfrm>
          <a:off x="1397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55135</xdr:rowOff>
    </xdr:from>
    <xdr:ext cx="762000" cy="259045"/>
    <xdr:sp macro="" textlink="">
      <xdr:nvSpPr>
        <xdr:cNvPr id="157" name="テキスト ボックス 156"/>
        <xdr:cNvSpPr txBox="1"/>
      </xdr:nvSpPr>
      <xdr:spPr>
        <a:xfrm>
          <a:off x="1066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退職者の減等により人件費が減となったものの、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小学校の給食材料費を一般会計へ計上したこと</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に伴い物件費が増となった結果、人口１人あたりの決算額も増加している。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職員の適正配置等による人件費の適正化、ビルド＆スクラップの推進による物件費の抑制を基本に、経常経費の効率化を図る。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155857</xdr:rowOff>
    </xdr:from>
    <xdr:to>
      <xdr:col>7</xdr:col>
      <xdr:colOff>152400</xdr:colOff>
      <xdr:row>83</xdr:row>
      <xdr:rowOff>43264</xdr:rowOff>
    </xdr:to>
    <xdr:cxnSp macro="">
      <xdr:nvCxnSpPr>
        <xdr:cNvPr id="192" name="直線コネクタ 191"/>
        <xdr:cNvCxnSpPr/>
      </xdr:nvCxnSpPr>
      <xdr:spPr>
        <a:xfrm>
          <a:off x="4114800" y="14214757"/>
          <a:ext cx="8382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131043</xdr:rowOff>
    </xdr:from>
    <xdr:to>
      <xdr:col>6</xdr:col>
      <xdr:colOff>0</xdr:colOff>
      <xdr:row>82</xdr:row>
      <xdr:rowOff>155857</xdr:rowOff>
    </xdr:to>
    <xdr:cxnSp macro="">
      <xdr:nvCxnSpPr>
        <xdr:cNvPr id="195" name="直線コネクタ 194"/>
        <xdr:cNvCxnSpPr/>
      </xdr:nvCxnSpPr>
      <xdr:spPr>
        <a:xfrm>
          <a:off x="3225800" y="14189943"/>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7699</xdr:rowOff>
    </xdr:from>
    <xdr:to>
      <xdr:col>4</xdr:col>
      <xdr:colOff>482600</xdr:colOff>
      <xdr:row>82</xdr:row>
      <xdr:rowOff>131043</xdr:rowOff>
    </xdr:to>
    <xdr:cxnSp macro="">
      <xdr:nvCxnSpPr>
        <xdr:cNvPr id="198" name="直線コネクタ 197"/>
        <xdr:cNvCxnSpPr/>
      </xdr:nvCxnSpPr>
      <xdr:spPr>
        <a:xfrm>
          <a:off x="2336800" y="14066599"/>
          <a:ext cx="889000" cy="1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1687</xdr:rowOff>
    </xdr:from>
    <xdr:to>
      <xdr:col>3</xdr:col>
      <xdr:colOff>279400</xdr:colOff>
      <xdr:row>82</xdr:row>
      <xdr:rowOff>7699</xdr:rowOff>
    </xdr:to>
    <xdr:cxnSp macro="">
      <xdr:nvCxnSpPr>
        <xdr:cNvPr id="201" name="直線コネクタ 200"/>
        <xdr:cNvCxnSpPr/>
      </xdr:nvCxnSpPr>
      <xdr:spPr>
        <a:xfrm>
          <a:off x="1447800" y="14060587"/>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163914</xdr:rowOff>
    </xdr:from>
    <xdr:to>
      <xdr:col>7</xdr:col>
      <xdr:colOff>203200</xdr:colOff>
      <xdr:row>83</xdr:row>
      <xdr:rowOff>94064</xdr:rowOff>
    </xdr:to>
    <xdr:sp macro="" textlink="">
      <xdr:nvSpPr>
        <xdr:cNvPr id="211" name="円/楕円 210"/>
        <xdr:cNvSpPr/>
      </xdr:nvSpPr>
      <xdr:spPr>
        <a:xfrm>
          <a:off x="4902200" y="142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8991</xdr:rowOff>
    </xdr:from>
    <xdr:ext cx="762000" cy="259045"/>
    <xdr:sp macro="" textlink="">
      <xdr:nvSpPr>
        <xdr:cNvPr id="212" name="人件費・物件費等の状況該当値テキスト"/>
        <xdr:cNvSpPr txBox="1"/>
      </xdr:nvSpPr>
      <xdr:spPr>
        <a:xfrm>
          <a:off x="5041900" y="140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105057</xdr:rowOff>
    </xdr:from>
    <xdr:to>
      <xdr:col>6</xdr:col>
      <xdr:colOff>50800</xdr:colOff>
      <xdr:row>83</xdr:row>
      <xdr:rowOff>35207</xdr:rowOff>
    </xdr:to>
    <xdr:sp macro="" textlink="">
      <xdr:nvSpPr>
        <xdr:cNvPr id="213" name="円/楕円 212"/>
        <xdr:cNvSpPr/>
      </xdr:nvSpPr>
      <xdr:spPr>
        <a:xfrm>
          <a:off x="4064000" y="141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45384</xdr:rowOff>
    </xdr:from>
    <xdr:ext cx="736600" cy="259045"/>
    <xdr:sp macro="" textlink="">
      <xdr:nvSpPr>
        <xdr:cNvPr id="214" name="テキスト ボックス 213"/>
        <xdr:cNvSpPr txBox="1"/>
      </xdr:nvSpPr>
      <xdr:spPr>
        <a:xfrm>
          <a:off x="3733800" y="1393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80243</xdr:rowOff>
    </xdr:from>
    <xdr:to>
      <xdr:col>4</xdr:col>
      <xdr:colOff>533400</xdr:colOff>
      <xdr:row>83</xdr:row>
      <xdr:rowOff>10393</xdr:rowOff>
    </xdr:to>
    <xdr:sp macro="" textlink="">
      <xdr:nvSpPr>
        <xdr:cNvPr id="215" name="円/楕円 214"/>
        <xdr:cNvSpPr/>
      </xdr:nvSpPr>
      <xdr:spPr>
        <a:xfrm>
          <a:off x="3175000" y="141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20570</xdr:rowOff>
    </xdr:from>
    <xdr:ext cx="762000" cy="259045"/>
    <xdr:sp macro="" textlink="">
      <xdr:nvSpPr>
        <xdr:cNvPr id="216" name="テキスト ボックス 215"/>
        <xdr:cNvSpPr txBox="1"/>
      </xdr:nvSpPr>
      <xdr:spPr>
        <a:xfrm>
          <a:off x="2844800" y="139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128349</xdr:rowOff>
    </xdr:from>
    <xdr:to>
      <xdr:col>3</xdr:col>
      <xdr:colOff>330200</xdr:colOff>
      <xdr:row>82</xdr:row>
      <xdr:rowOff>58499</xdr:rowOff>
    </xdr:to>
    <xdr:sp macro="" textlink="">
      <xdr:nvSpPr>
        <xdr:cNvPr id="217" name="円/楕円 216"/>
        <xdr:cNvSpPr/>
      </xdr:nvSpPr>
      <xdr:spPr>
        <a:xfrm>
          <a:off x="2286000" y="140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68676</xdr:rowOff>
    </xdr:from>
    <xdr:ext cx="762000" cy="259045"/>
    <xdr:sp macro="" textlink="">
      <xdr:nvSpPr>
        <xdr:cNvPr id="218" name="テキスト ボックス 217"/>
        <xdr:cNvSpPr txBox="1"/>
      </xdr:nvSpPr>
      <xdr:spPr>
        <a:xfrm>
          <a:off x="1955800" y="1378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122337</xdr:rowOff>
    </xdr:from>
    <xdr:to>
      <xdr:col>2</xdr:col>
      <xdr:colOff>127000</xdr:colOff>
      <xdr:row>82</xdr:row>
      <xdr:rowOff>52487</xdr:rowOff>
    </xdr:to>
    <xdr:sp macro="" textlink="">
      <xdr:nvSpPr>
        <xdr:cNvPr id="219" name="円/楕円 218"/>
        <xdr:cNvSpPr/>
      </xdr:nvSpPr>
      <xdr:spPr>
        <a:xfrm>
          <a:off x="1397000" y="140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62664</xdr:rowOff>
    </xdr:from>
    <xdr:ext cx="762000" cy="259045"/>
    <xdr:sp macro="" textlink="">
      <xdr:nvSpPr>
        <xdr:cNvPr id="220" name="テキスト ボックス 219"/>
        <xdr:cNvSpPr txBox="1"/>
      </xdr:nvSpPr>
      <xdr:spPr>
        <a:xfrm>
          <a:off x="1066800" y="1377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国家公務員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給与の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準拠を基本として、適正な給与水準を維持してい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26105</xdr:rowOff>
    </xdr:to>
    <xdr:cxnSp macro="">
      <xdr:nvCxnSpPr>
        <xdr:cNvPr id="254" name="直線コネクタ 253"/>
        <xdr:cNvCxnSpPr/>
      </xdr:nvCxnSpPr>
      <xdr:spPr>
        <a:xfrm flipV="1">
          <a:off x="16179800" y="1416261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83</xdr:row>
      <xdr:rowOff>39511</xdr:rowOff>
    </xdr:to>
    <xdr:cxnSp macro="">
      <xdr:nvCxnSpPr>
        <xdr:cNvPr id="257" name="直線コネクタ 256"/>
        <xdr:cNvCxnSpPr/>
      </xdr:nvCxnSpPr>
      <xdr:spPr>
        <a:xfrm flipV="1">
          <a:off x="15290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83</xdr:row>
      <xdr:rowOff>39511</xdr:rowOff>
    </xdr:to>
    <xdr:cxnSp macro="">
      <xdr:nvCxnSpPr>
        <xdr:cNvPr id="260" name="直線コネクタ 259"/>
        <xdr:cNvCxnSpPr/>
      </xdr:nvCxnSpPr>
      <xdr:spPr>
        <a:xfrm>
          <a:off x="14401800" y="141894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83</xdr:row>
      <xdr:rowOff>93134</xdr:rowOff>
    </xdr:to>
    <xdr:cxnSp macro="">
      <xdr:nvCxnSpPr>
        <xdr:cNvPr id="263" name="直線コネクタ 262"/>
        <xdr:cNvCxnSpPr/>
      </xdr:nvCxnSpPr>
      <xdr:spPr>
        <a:xfrm flipV="1">
          <a:off x="13512800" y="141894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3" name="円/楕円 272"/>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4"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75" name="円/楕円 274"/>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76" name="テキスト ボックス 275"/>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7" name="円/楕円 276"/>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78" name="テキスト ボックス 277"/>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79" name="円/楕円 278"/>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80" name="テキスト ボックス 279"/>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81" name="円/楕円 280"/>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82" name="テキスト ボックス 281"/>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新規の職員採用は、必要数</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の適正化を図っている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くわえて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、指定管理者制度の導入や民間への業務委託化など、アウトソーシングを推進することにより、効率的な人員配置を行っている。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94343</xdr:rowOff>
    </xdr:from>
    <xdr:to>
      <xdr:col>24</xdr:col>
      <xdr:colOff>558800</xdr:colOff>
      <xdr:row>60</xdr:row>
      <xdr:rowOff>146050</xdr:rowOff>
    </xdr:to>
    <xdr:cxnSp macro="">
      <xdr:nvCxnSpPr>
        <xdr:cNvPr id="319" name="直線コネクタ 318"/>
        <xdr:cNvCxnSpPr/>
      </xdr:nvCxnSpPr>
      <xdr:spPr>
        <a:xfrm>
          <a:off x="16179800" y="103813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0"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77107</xdr:rowOff>
    </xdr:from>
    <xdr:to>
      <xdr:col>23</xdr:col>
      <xdr:colOff>406400</xdr:colOff>
      <xdr:row>60</xdr:row>
      <xdr:rowOff>94343</xdr:rowOff>
    </xdr:to>
    <xdr:cxnSp macro="">
      <xdr:nvCxnSpPr>
        <xdr:cNvPr id="322" name="直線コネクタ 321"/>
        <xdr:cNvCxnSpPr/>
      </xdr:nvCxnSpPr>
      <xdr:spPr>
        <a:xfrm>
          <a:off x="15290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49530</xdr:rowOff>
    </xdr:from>
    <xdr:to>
      <xdr:col>22</xdr:col>
      <xdr:colOff>203200</xdr:colOff>
      <xdr:row>60</xdr:row>
      <xdr:rowOff>77107</xdr:rowOff>
    </xdr:to>
    <xdr:cxnSp macro="">
      <xdr:nvCxnSpPr>
        <xdr:cNvPr id="325" name="直線コネクタ 324"/>
        <xdr:cNvCxnSpPr/>
      </xdr:nvCxnSpPr>
      <xdr:spPr>
        <a:xfrm>
          <a:off x="14401800" y="103365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7" name="テキスト ボックス 326"/>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49530</xdr:rowOff>
    </xdr:to>
    <xdr:cxnSp macro="">
      <xdr:nvCxnSpPr>
        <xdr:cNvPr id="328" name="直線コネクタ 327"/>
        <xdr:cNvCxnSpPr/>
      </xdr:nvCxnSpPr>
      <xdr:spPr>
        <a:xfrm>
          <a:off x="13512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38" name="円/楕円 337"/>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111777</xdr:rowOff>
    </xdr:from>
    <xdr:ext cx="762000" cy="259045"/>
    <xdr:sp macro="" textlink="">
      <xdr:nvSpPr>
        <xdr:cNvPr id="339" name="定員管理の状況該当値テキスト"/>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43543</xdr:rowOff>
    </xdr:from>
    <xdr:to>
      <xdr:col>23</xdr:col>
      <xdr:colOff>457200</xdr:colOff>
      <xdr:row>60</xdr:row>
      <xdr:rowOff>145143</xdr:rowOff>
    </xdr:to>
    <xdr:sp macro="" textlink="">
      <xdr:nvSpPr>
        <xdr:cNvPr id="340" name="円/楕円 339"/>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155320</xdr:rowOff>
    </xdr:from>
    <xdr:ext cx="736600" cy="259045"/>
    <xdr:sp macro="" textlink="">
      <xdr:nvSpPr>
        <xdr:cNvPr id="341" name="テキスト ボックス 340"/>
        <xdr:cNvSpPr txBox="1"/>
      </xdr:nvSpPr>
      <xdr:spPr>
        <a:xfrm>
          <a:off x="15798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26307</xdr:rowOff>
    </xdr:from>
    <xdr:to>
      <xdr:col>22</xdr:col>
      <xdr:colOff>254000</xdr:colOff>
      <xdr:row>60</xdr:row>
      <xdr:rowOff>127907</xdr:rowOff>
    </xdr:to>
    <xdr:sp macro="" textlink="">
      <xdr:nvSpPr>
        <xdr:cNvPr id="342" name="円/楕円 341"/>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138084</xdr:rowOff>
    </xdr:from>
    <xdr:ext cx="762000" cy="259045"/>
    <xdr:sp macro="" textlink="">
      <xdr:nvSpPr>
        <xdr:cNvPr id="343" name="テキスト ボックス 342"/>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170180</xdr:rowOff>
    </xdr:from>
    <xdr:to>
      <xdr:col>21</xdr:col>
      <xdr:colOff>50800</xdr:colOff>
      <xdr:row>60</xdr:row>
      <xdr:rowOff>100330</xdr:rowOff>
    </xdr:to>
    <xdr:sp macro="" textlink="">
      <xdr:nvSpPr>
        <xdr:cNvPr id="344" name="円/楕円 343"/>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45" name="テキスト ボックス 344"/>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152944</xdr:rowOff>
    </xdr:from>
    <xdr:to>
      <xdr:col>19</xdr:col>
      <xdr:colOff>533400</xdr:colOff>
      <xdr:row>60</xdr:row>
      <xdr:rowOff>83094</xdr:rowOff>
    </xdr:to>
    <xdr:sp macro="" textlink="">
      <xdr:nvSpPr>
        <xdr:cNvPr id="346" name="円/楕円 345"/>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93271</xdr:rowOff>
    </xdr:from>
    <xdr:ext cx="762000" cy="259045"/>
    <xdr:sp macro="" textlink="">
      <xdr:nvSpPr>
        <xdr:cNvPr id="347" name="テキスト ボックス 346"/>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従前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から市債の発行抑制に努めており、また第５次総合計画に「財政計画」の章を設けて「財政運営の基本原則」として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将来世代の負担</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の抑制を目標に掲げるなど、公債費負担が過度に財政運営を圧迫しないように配慮した財政運営を行ってきたことから、現時点では比較的健全な数値となっている。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継続して上記の取り組みを実践し、現水準を維持していく。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137160</xdr:rowOff>
    </xdr:from>
    <xdr:to>
      <xdr:col>24</xdr:col>
      <xdr:colOff>558800</xdr:colOff>
      <xdr:row>37</xdr:row>
      <xdr:rowOff>13970</xdr:rowOff>
    </xdr:to>
    <xdr:cxnSp macro="">
      <xdr:nvCxnSpPr>
        <xdr:cNvPr id="380" name="直線コネクタ 379"/>
        <xdr:cNvCxnSpPr/>
      </xdr:nvCxnSpPr>
      <xdr:spPr>
        <a:xfrm flipV="1">
          <a:off x="16179800" y="63093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1"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13970</xdr:rowOff>
    </xdr:from>
    <xdr:to>
      <xdr:col>23</xdr:col>
      <xdr:colOff>406400</xdr:colOff>
      <xdr:row>37</xdr:row>
      <xdr:rowOff>70273</xdr:rowOff>
    </xdr:to>
    <xdr:cxnSp macro="">
      <xdr:nvCxnSpPr>
        <xdr:cNvPr id="383" name="直線コネクタ 382"/>
        <xdr:cNvCxnSpPr/>
      </xdr:nvCxnSpPr>
      <xdr:spPr>
        <a:xfrm flipV="1">
          <a:off x="15290800" y="63576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5" name="テキスト ボックス 384"/>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70273</xdr:rowOff>
    </xdr:from>
    <xdr:to>
      <xdr:col>22</xdr:col>
      <xdr:colOff>203200</xdr:colOff>
      <xdr:row>37</xdr:row>
      <xdr:rowOff>110490</xdr:rowOff>
    </xdr:to>
    <xdr:cxnSp macro="">
      <xdr:nvCxnSpPr>
        <xdr:cNvPr id="386" name="直線コネクタ 385"/>
        <xdr:cNvCxnSpPr/>
      </xdr:nvCxnSpPr>
      <xdr:spPr>
        <a:xfrm flipV="1">
          <a:off x="14401800" y="64139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37</xdr:row>
      <xdr:rowOff>158750</xdr:rowOff>
    </xdr:to>
    <xdr:cxnSp macro="">
      <xdr:nvCxnSpPr>
        <xdr:cNvPr id="389" name="直線コネクタ 388"/>
        <xdr:cNvCxnSpPr/>
      </xdr:nvCxnSpPr>
      <xdr:spPr>
        <a:xfrm flipV="1">
          <a:off x="13512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399" name="円/楕円 398"/>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400" name="公債費負担の状況該当値テキスト"/>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134620</xdr:rowOff>
    </xdr:from>
    <xdr:to>
      <xdr:col>23</xdr:col>
      <xdr:colOff>457200</xdr:colOff>
      <xdr:row>37</xdr:row>
      <xdr:rowOff>64770</xdr:rowOff>
    </xdr:to>
    <xdr:sp macro="" textlink="">
      <xdr:nvSpPr>
        <xdr:cNvPr id="401" name="円/楕円 400"/>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402" name="テキスト ボックス 401"/>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19473</xdr:rowOff>
    </xdr:from>
    <xdr:to>
      <xdr:col>22</xdr:col>
      <xdr:colOff>254000</xdr:colOff>
      <xdr:row>37</xdr:row>
      <xdr:rowOff>121073</xdr:rowOff>
    </xdr:to>
    <xdr:sp macro="" textlink="">
      <xdr:nvSpPr>
        <xdr:cNvPr id="403" name="円/楕円 402"/>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131250</xdr:rowOff>
    </xdr:from>
    <xdr:ext cx="762000" cy="259045"/>
    <xdr:sp macro="" textlink="">
      <xdr:nvSpPr>
        <xdr:cNvPr id="404" name="テキスト ボックス 403"/>
        <xdr:cNvSpPr txBox="1"/>
      </xdr:nvSpPr>
      <xdr:spPr>
        <a:xfrm>
          <a:off x="14909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405" name="円/楕円 404"/>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17</xdr:rowOff>
    </xdr:from>
    <xdr:ext cx="762000" cy="259045"/>
    <xdr:sp macro="" textlink="">
      <xdr:nvSpPr>
        <xdr:cNvPr id="406" name="テキスト ボックス 405"/>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07" name="円/楕円 406"/>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408" name="テキスト ボックス 407"/>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市債発行の抑制を基本に財政運営を行ってきたことなどから、算定上の将来負担額は算出されていない。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しかし現在、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JR</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総持寺駅</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の周辺整備、山間部の各プロジェクト事業などの都市基盤整備に重点的に取り組んでいるところであり、今後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将来にわたる財政の健全性の確保を基本として、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市債</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・基金の適切な活用、また下水道・水道会計への繰出金の適正化などに取り組み、現在の水準を維持していく。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2"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3" name="フローチャート : 判断 442"/>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4" name="フローチャート : 判断 443"/>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5" name="テキスト ボックス 444"/>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9807</xdr:rowOff>
    </xdr:from>
    <xdr:to>
      <xdr:col>22</xdr:col>
      <xdr:colOff>254000</xdr:colOff>
      <xdr:row>17</xdr:row>
      <xdr:rowOff>111407</xdr:rowOff>
    </xdr:to>
    <xdr:sp macro="" textlink="">
      <xdr:nvSpPr>
        <xdr:cNvPr id="446" name="フローチャート : 判断 445"/>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47" name="テキスト ボックス 446"/>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48" name="フローチャート : 判断 447"/>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49" name="テキスト ボックス 448"/>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0" name="フローチャート : 判断 449"/>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1" name="テキスト ボックス 450"/>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職員数については、新規の職員採用数</a:t>
          </a:r>
          <a:r>
            <a:rPr lang="ja-JP" altLang="en-US" sz="1100">
              <a:solidFill>
                <a:schemeClr val="dk1"/>
              </a:solidFill>
              <a:effectLst/>
              <a:latin typeface="+mn-lt"/>
              <a:ea typeface="+mn-ea"/>
              <a:cs typeface="+mn-cs"/>
            </a:rPr>
            <a:t>の適正化を図るとともに</a:t>
          </a:r>
          <a:r>
            <a:rPr lang="ja-JP" altLang="ja-JP" sz="1100">
              <a:solidFill>
                <a:schemeClr val="dk1"/>
              </a:solidFill>
              <a:effectLst/>
              <a:latin typeface="+mn-lt"/>
              <a:ea typeface="+mn-ea"/>
              <a:cs typeface="+mn-cs"/>
            </a:rPr>
            <a:t>、給与水準についても</a:t>
          </a:r>
          <a:r>
            <a:rPr lang="ja-JP" altLang="en-US" sz="1100">
              <a:solidFill>
                <a:schemeClr val="dk1"/>
              </a:solidFill>
              <a:effectLst/>
              <a:latin typeface="+mn-lt"/>
              <a:ea typeface="+mn-ea"/>
              <a:cs typeface="+mn-cs"/>
            </a:rPr>
            <a:t>国家公務員準拠を基本としている</a:t>
          </a:r>
          <a:r>
            <a:rPr lang="ja-JP" altLang="ja-JP" sz="1100">
              <a:solidFill>
                <a:schemeClr val="dk1"/>
              </a:solidFill>
              <a:effectLst/>
              <a:latin typeface="+mn-lt"/>
              <a:ea typeface="+mn-ea"/>
              <a:cs typeface="+mn-cs"/>
            </a:rPr>
            <a:t>。また指定管理者制度の導入や民間への業務委託を活用し、効率的な人員配置を行い、人件費の適正化に努めている。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165100</xdr:rowOff>
    </xdr:to>
    <xdr:cxnSp macro="">
      <xdr:nvCxnSpPr>
        <xdr:cNvPr id="66" name="直線コネクタ 65"/>
        <xdr:cNvCxnSpPr/>
      </xdr:nvCxnSpPr>
      <xdr:spPr>
        <a:xfrm>
          <a:off x="3987800" y="6276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36</xdr:row>
      <xdr:rowOff>104140</xdr:rowOff>
    </xdr:to>
    <xdr:cxnSp macro="">
      <xdr:nvCxnSpPr>
        <xdr:cNvPr id="69" name="直線コネクタ 68"/>
        <xdr:cNvCxnSpPr/>
      </xdr:nvCxnSpPr>
      <xdr:spPr>
        <a:xfrm>
          <a:off x="3098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96520</xdr:rowOff>
    </xdr:to>
    <xdr:cxnSp macro="">
      <xdr:nvCxnSpPr>
        <xdr:cNvPr id="72" name="直線コネクタ 71"/>
        <xdr:cNvCxnSpPr/>
      </xdr:nvCxnSpPr>
      <xdr:spPr>
        <a:xfrm>
          <a:off x="2209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73660</xdr:rowOff>
    </xdr:to>
    <xdr:cxnSp macro="">
      <xdr:nvCxnSpPr>
        <xdr:cNvPr id="75" name="直線コネクタ 74"/>
        <xdr:cNvCxnSpPr/>
      </xdr:nvCxnSpPr>
      <xdr:spPr>
        <a:xfrm flipV="1">
          <a:off x="1320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に比べて高くなっている要因は、ごみ収集・小学校給食調理等の業務における民間委託の実施、また体育館等の施設運営において指定管理者制度を導入するなど、直営業務の委託化を積極的に推進してきたこと</a:t>
          </a:r>
          <a:r>
            <a:rPr lang="ja-JP" altLang="en-US" sz="1100">
              <a:solidFill>
                <a:schemeClr val="dk1"/>
              </a:solidFill>
              <a:effectLst/>
              <a:latin typeface="+mn-lt"/>
              <a:ea typeface="+mn-ea"/>
              <a:cs typeface="+mn-cs"/>
            </a:rPr>
            <a:t>があげられる。</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44450</xdr:rowOff>
    </xdr:from>
    <xdr:to>
      <xdr:col>24</xdr:col>
      <xdr:colOff>31750</xdr:colOff>
      <xdr:row>20</xdr:row>
      <xdr:rowOff>25400</xdr:rowOff>
    </xdr:to>
    <xdr:cxnSp macro="">
      <xdr:nvCxnSpPr>
        <xdr:cNvPr id="127" name="直線コネクタ 126"/>
        <xdr:cNvCxnSpPr/>
      </xdr:nvCxnSpPr>
      <xdr:spPr>
        <a:xfrm>
          <a:off x="15671800" y="330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19</xdr:row>
      <xdr:rowOff>95250</xdr:rowOff>
    </xdr:to>
    <xdr:cxnSp macro="">
      <xdr:nvCxnSpPr>
        <xdr:cNvPr id="130" name="直線コネクタ 129"/>
        <xdr:cNvCxnSpPr/>
      </xdr:nvCxnSpPr>
      <xdr:spPr>
        <a:xfrm flipV="1">
          <a:off x="14782800" y="330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82550</xdr:rowOff>
    </xdr:from>
    <xdr:to>
      <xdr:col>21</xdr:col>
      <xdr:colOff>361950</xdr:colOff>
      <xdr:row>19</xdr:row>
      <xdr:rowOff>95250</xdr:rowOff>
    </xdr:to>
    <xdr:cxnSp macro="">
      <xdr:nvCxnSpPr>
        <xdr:cNvPr id="133" name="直線コネクタ 132"/>
        <xdr:cNvCxnSpPr/>
      </xdr:nvCxnSpPr>
      <xdr:spPr>
        <a:xfrm>
          <a:off x="13893800" y="334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63500</xdr:rowOff>
    </xdr:from>
    <xdr:to>
      <xdr:col>20</xdr:col>
      <xdr:colOff>158750</xdr:colOff>
      <xdr:row>19</xdr:row>
      <xdr:rowOff>82550</xdr:rowOff>
    </xdr:to>
    <xdr:cxnSp macro="">
      <xdr:nvCxnSpPr>
        <xdr:cNvPr id="136" name="直線コネクタ 135"/>
        <xdr:cNvCxnSpPr/>
      </xdr:nvCxnSpPr>
      <xdr:spPr>
        <a:xfrm>
          <a:off x="13004800" y="314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146050</xdr:rowOff>
    </xdr:from>
    <xdr:to>
      <xdr:col>24</xdr:col>
      <xdr:colOff>82550</xdr:colOff>
      <xdr:row>20</xdr:row>
      <xdr:rowOff>76200</xdr:rowOff>
    </xdr:to>
    <xdr:sp macro="" textlink="">
      <xdr:nvSpPr>
        <xdr:cNvPr id="146" name="円/楕円 145"/>
        <xdr:cNvSpPr/>
      </xdr:nvSpPr>
      <xdr:spPr>
        <a:xfrm>
          <a:off x="164592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54627</xdr:rowOff>
    </xdr:from>
    <xdr:ext cx="762000" cy="259045"/>
    <xdr:sp macro="" textlink="">
      <xdr:nvSpPr>
        <xdr:cNvPr id="147" name="物件費該当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165100</xdr:rowOff>
    </xdr:from>
    <xdr:to>
      <xdr:col>22</xdr:col>
      <xdr:colOff>615950</xdr:colOff>
      <xdr:row>19</xdr:row>
      <xdr:rowOff>95250</xdr:rowOff>
    </xdr:to>
    <xdr:sp macro="" textlink="">
      <xdr:nvSpPr>
        <xdr:cNvPr id="148" name="円/楕円 147"/>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80027</xdr:rowOff>
    </xdr:from>
    <xdr:ext cx="736600" cy="259045"/>
    <xdr:sp macro="" textlink="">
      <xdr:nvSpPr>
        <xdr:cNvPr id="149" name="テキスト ボックス 148"/>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44450</xdr:rowOff>
    </xdr:from>
    <xdr:to>
      <xdr:col>21</xdr:col>
      <xdr:colOff>412750</xdr:colOff>
      <xdr:row>19</xdr:row>
      <xdr:rowOff>146050</xdr:rowOff>
    </xdr:to>
    <xdr:sp macro="" textlink="">
      <xdr:nvSpPr>
        <xdr:cNvPr id="150" name="円/楕円 149"/>
        <xdr:cNvSpPr/>
      </xdr:nvSpPr>
      <xdr:spPr>
        <a:xfrm>
          <a:off x="14732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130827</xdr:rowOff>
    </xdr:from>
    <xdr:ext cx="762000" cy="259045"/>
    <xdr:sp macro="" textlink="">
      <xdr:nvSpPr>
        <xdr:cNvPr id="151" name="テキスト ボックス 150"/>
        <xdr:cNvSpPr txBox="1"/>
      </xdr:nvSpPr>
      <xdr:spPr>
        <a:xfrm>
          <a:off x="14401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31750</xdr:rowOff>
    </xdr:from>
    <xdr:to>
      <xdr:col>20</xdr:col>
      <xdr:colOff>209550</xdr:colOff>
      <xdr:row>19</xdr:row>
      <xdr:rowOff>133350</xdr:rowOff>
    </xdr:to>
    <xdr:sp macro="" textlink="">
      <xdr:nvSpPr>
        <xdr:cNvPr id="152" name="円/楕円 151"/>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118127</xdr:rowOff>
    </xdr:from>
    <xdr:ext cx="762000" cy="259045"/>
    <xdr:sp macro="" textlink="">
      <xdr:nvSpPr>
        <xdr:cNvPr id="153" name="テキスト ボックス 152"/>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xdr:rowOff>
    </xdr:from>
    <xdr:to>
      <xdr:col>19</xdr:col>
      <xdr:colOff>6350</xdr:colOff>
      <xdr:row>18</xdr:row>
      <xdr:rowOff>114300</xdr:rowOff>
    </xdr:to>
    <xdr:sp macro="" textlink="">
      <xdr:nvSpPr>
        <xdr:cNvPr id="154" name="円/楕円 153"/>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99077</xdr:rowOff>
    </xdr:from>
    <xdr:ext cx="762000" cy="259045"/>
    <xdr:sp macro="" textlink="">
      <xdr:nvSpPr>
        <xdr:cNvPr id="155" name="テキスト ボックス 154"/>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類似団体に比べて高くなっている要因は保育所等の子育て支援施策を積極的に講じていることなどが挙げられる。今後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他団体の</a:t>
          </a:r>
          <a:r>
            <a:rPr lang="ja-JP" altLang="en-US" sz="1100">
              <a:solidFill>
                <a:schemeClr val="dk1"/>
              </a:solidFill>
              <a:effectLst/>
              <a:latin typeface="+mn-lt"/>
              <a:ea typeface="+mn-ea"/>
              <a:cs typeface="+mn-cs"/>
            </a:rPr>
            <a:t>給付</a:t>
          </a:r>
          <a:r>
            <a:rPr lang="ja-JP" altLang="ja-JP" sz="1100">
              <a:solidFill>
                <a:schemeClr val="dk1"/>
              </a:solidFill>
              <a:effectLst/>
              <a:latin typeface="+mn-lt"/>
              <a:ea typeface="+mn-ea"/>
              <a:cs typeface="+mn-cs"/>
            </a:rPr>
            <a:t>状況</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を鑑み、適切に対応を図っていく。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57</xdr:row>
      <xdr:rowOff>146050</xdr:rowOff>
    </xdr:to>
    <xdr:cxnSp macro="">
      <xdr:nvCxnSpPr>
        <xdr:cNvPr id="188" name="直線コネクタ 187"/>
        <xdr:cNvCxnSpPr/>
      </xdr:nvCxnSpPr>
      <xdr:spPr>
        <a:xfrm flipV="1">
          <a:off x="3987800" y="990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82550</xdr:rowOff>
    </xdr:from>
    <xdr:to>
      <xdr:col>5</xdr:col>
      <xdr:colOff>549275</xdr:colOff>
      <xdr:row>57</xdr:row>
      <xdr:rowOff>146050</xdr:rowOff>
    </xdr:to>
    <xdr:cxnSp macro="">
      <xdr:nvCxnSpPr>
        <xdr:cNvPr id="191" name="直線コネクタ 190"/>
        <xdr:cNvCxnSpPr/>
      </xdr:nvCxnSpPr>
      <xdr:spPr>
        <a:xfrm>
          <a:off x="3098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82550</xdr:rowOff>
    </xdr:to>
    <xdr:cxnSp macro="">
      <xdr:nvCxnSpPr>
        <xdr:cNvPr id="194" name="直線コネクタ 193"/>
        <xdr:cNvCxnSpPr/>
      </xdr:nvCxnSpPr>
      <xdr:spPr>
        <a:xfrm>
          <a:off x="2209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31750</xdr:rowOff>
    </xdr:to>
    <xdr:cxnSp macro="">
      <xdr:nvCxnSpPr>
        <xdr:cNvPr id="197" name="直線コネクタ 196"/>
        <xdr:cNvCxnSpPr/>
      </xdr:nvCxnSpPr>
      <xdr:spPr>
        <a:xfrm>
          <a:off x="1320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82550</xdr:rowOff>
    </xdr:from>
    <xdr:to>
      <xdr:col>7</xdr:col>
      <xdr:colOff>66675</xdr:colOff>
      <xdr:row>58</xdr:row>
      <xdr:rowOff>12700</xdr:rowOff>
    </xdr:to>
    <xdr:sp macro="" textlink="">
      <xdr:nvSpPr>
        <xdr:cNvPr id="207" name="円/楕円 206"/>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08"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9" name="円/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11" name="円/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118127</xdr:rowOff>
    </xdr:from>
    <xdr:ext cx="762000" cy="259045"/>
    <xdr:sp macro="" textlink="">
      <xdr:nvSpPr>
        <xdr:cNvPr id="212" name="テキスト ボックス 211"/>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3" name="円/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4" name="テキスト ボックス 213"/>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5" name="円/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しているのは、下水会計の企業会計化（法適用化）に伴い、繰出金を補助費等として計上していることなどによる。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82550</xdr:rowOff>
    </xdr:to>
    <xdr:cxnSp macro="">
      <xdr:nvCxnSpPr>
        <xdr:cNvPr id="249" name="直線コネクタ 248"/>
        <xdr:cNvCxnSpPr/>
      </xdr:nvCxnSpPr>
      <xdr:spPr>
        <a:xfrm>
          <a:off x="15671800" y="9423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58</xdr:row>
      <xdr:rowOff>63500</xdr:rowOff>
    </xdr:to>
    <xdr:cxnSp macro="">
      <xdr:nvCxnSpPr>
        <xdr:cNvPr id="252" name="直線コネクタ 251"/>
        <xdr:cNvCxnSpPr/>
      </xdr:nvCxnSpPr>
      <xdr:spPr>
        <a:xfrm flipV="1">
          <a:off x="14782800" y="94234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0</xdr:rowOff>
    </xdr:from>
    <xdr:to>
      <xdr:col>21</xdr:col>
      <xdr:colOff>361950</xdr:colOff>
      <xdr:row>58</xdr:row>
      <xdr:rowOff>63500</xdr:rowOff>
    </xdr:to>
    <xdr:cxnSp macro="">
      <xdr:nvCxnSpPr>
        <xdr:cNvPr id="255" name="直線コネクタ 254"/>
        <xdr:cNvCxnSpPr/>
      </xdr:nvCxnSpPr>
      <xdr:spPr>
        <a:xfrm>
          <a:off x="13893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95250</xdr:rowOff>
    </xdr:from>
    <xdr:to>
      <xdr:col>20</xdr:col>
      <xdr:colOff>158750</xdr:colOff>
      <xdr:row>58</xdr:row>
      <xdr:rowOff>0</xdr:rowOff>
    </xdr:to>
    <xdr:cxnSp macro="">
      <xdr:nvCxnSpPr>
        <xdr:cNvPr id="258" name="直線コネクタ 257"/>
        <xdr:cNvCxnSpPr/>
      </xdr:nvCxnSpPr>
      <xdr:spPr>
        <a:xfrm>
          <a:off x="13004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31750</xdr:rowOff>
    </xdr:from>
    <xdr:to>
      <xdr:col>24</xdr:col>
      <xdr:colOff>82550</xdr:colOff>
      <xdr:row>55</xdr:row>
      <xdr:rowOff>133350</xdr:rowOff>
    </xdr:to>
    <xdr:sp macro="" textlink="">
      <xdr:nvSpPr>
        <xdr:cNvPr id="268" name="円/楕円 267"/>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48277</xdr:rowOff>
    </xdr:from>
    <xdr:ext cx="762000" cy="259045"/>
    <xdr:sp macro="" textlink="">
      <xdr:nvSpPr>
        <xdr:cNvPr id="269"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0" name="円/楕円 269"/>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1" name="テキスト ボックス 270"/>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12700</xdr:rowOff>
    </xdr:from>
    <xdr:to>
      <xdr:col>21</xdr:col>
      <xdr:colOff>412750</xdr:colOff>
      <xdr:row>58</xdr:row>
      <xdr:rowOff>114300</xdr:rowOff>
    </xdr:to>
    <xdr:sp macro="" textlink="">
      <xdr:nvSpPr>
        <xdr:cNvPr id="272" name="円/楕円 271"/>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99077</xdr:rowOff>
    </xdr:from>
    <xdr:ext cx="762000" cy="259045"/>
    <xdr:sp macro="" textlink="">
      <xdr:nvSpPr>
        <xdr:cNvPr id="273" name="テキスト ボックス 272"/>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120650</xdr:rowOff>
    </xdr:from>
    <xdr:to>
      <xdr:col>20</xdr:col>
      <xdr:colOff>209550</xdr:colOff>
      <xdr:row>58</xdr:row>
      <xdr:rowOff>50800</xdr:rowOff>
    </xdr:to>
    <xdr:sp macro="" textlink="">
      <xdr:nvSpPr>
        <xdr:cNvPr id="274" name="円/楕円 273"/>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35577</xdr:rowOff>
    </xdr:from>
    <xdr:ext cx="762000" cy="259045"/>
    <xdr:sp macro="" textlink="">
      <xdr:nvSpPr>
        <xdr:cNvPr id="275" name="テキスト ボックス 274"/>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44450</xdr:rowOff>
    </xdr:from>
    <xdr:to>
      <xdr:col>19</xdr:col>
      <xdr:colOff>6350</xdr:colOff>
      <xdr:row>57</xdr:row>
      <xdr:rowOff>146050</xdr:rowOff>
    </xdr:to>
    <xdr:sp macro="" textlink="">
      <xdr:nvSpPr>
        <xdr:cNvPr id="276" name="円/楕円 275"/>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130827</xdr:rowOff>
    </xdr:from>
    <xdr:ext cx="762000" cy="259045"/>
    <xdr:sp macro="" textlink="">
      <xdr:nvSpPr>
        <xdr:cNvPr id="277" name="テキスト ボックス 276"/>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年度から増加しているのは、下水会計の企業会計化（法適用化）に伴い、繰出金を補助費等として計上していることなどによる。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一般の補助金・交付金については、外部委員参画のもと策定した「補助金のあり方に関するガイドライン」に基づき、公益性等の視点から適正</a:t>
          </a:r>
          <a:r>
            <a:rPr lang="ja-JP" altLang="en-US" sz="1100">
              <a:solidFill>
                <a:schemeClr val="dk1"/>
              </a:solidFill>
              <a:effectLst/>
              <a:latin typeface="+mn-lt"/>
              <a:ea typeface="+mn-ea"/>
              <a:cs typeface="+mn-cs"/>
            </a:rPr>
            <a:t>な執行</a:t>
          </a:r>
          <a:r>
            <a:rPr lang="ja-JP" altLang="ja-JP" sz="1100">
              <a:solidFill>
                <a:schemeClr val="dk1"/>
              </a:solidFill>
              <a:effectLst/>
              <a:latin typeface="+mn-lt"/>
              <a:ea typeface="+mn-ea"/>
              <a:cs typeface="+mn-cs"/>
            </a:rPr>
            <a:t>に努めている。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8" name="直線コネクタ 307"/>
        <xdr:cNvCxnSpPr/>
      </xdr:nvCxnSpPr>
      <xdr:spPr>
        <a:xfrm flipV="1">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35</xdr:row>
      <xdr:rowOff>92710</xdr:rowOff>
    </xdr:to>
    <xdr:cxnSp macro="">
      <xdr:nvCxnSpPr>
        <xdr:cNvPr id="311" name="直線コネクタ 310"/>
        <xdr:cNvCxnSpPr/>
      </xdr:nvCxnSpPr>
      <xdr:spPr>
        <a:xfrm>
          <a:off x="14782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14986</xdr:rowOff>
    </xdr:from>
    <xdr:to>
      <xdr:col>21</xdr:col>
      <xdr:colOff>361950</xdr:colOff>
      <xdr:row>33</xdr:row>
      <xdr:rowOff>69850</xdr:rowOff>
    </xdr:to>
    <xdr:cxnSp macro="">
      <xdr:nvCxnSpPr>
        <xdr:cNvPr id="314" name="直線コネクタ 313"/>
        <xdr:cNvCxnSpPr/>
      </xdr:nvCxnSpPr>
      <xdr:spPr>
        <a:xfrm>
          <a:off x="13893800" y="56728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168148</xdr:rowOff>
    </xdr:from>
    <xdr:to>
      <xdr:col>20</xdr:col>
      <xdr:colOff>158750</xdr:colOff>
      <xdr:row>33</xdr:row>
      <xdr:rowOff>14986</xdr:rowOff>
    </xdr:to>
    <xdr:cxnSp macro="">
      <xdr:nvCxnSpPr>
        <xdr:cNvPr id="317" name="直線コネクタ 316"/>
        <xdr:cNvCxnSpPr/>
      </xdr:nvCxnSpPr>
      <xdr:spPr>
        <a:xfrm>
          <a:off x="13004800" y="56545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27" name="円/楕円 326"/>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28"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9" name="円/楕円 328"/>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128287</xdr:rowOff>
    </xdr:from>
    <xdr:ext cx="736600" cy="259045"/>
    <xdr:sp macro="" textlink="">
      <xdr:nvSpPr>
        <xdr:cNvPr id="330" name="テキスト ボックス 329"/>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1" name="円/楕円 330"/>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2" name="テキスト ボックス 331"/>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135636</xdr:rowOff>
    </xdr:from>
    <xdr:to>
      <xdr:col>20</xdr:col>
      <xdr:colOff>209550</xdr:colOff>
      <xdr:row>33</xdr:row>
      <xdr:rowOff>65786</xdr:rowOff>
    </xdr:to>
    <xdr:sp macro="" textlink="">
      <xdr:nvSpPr>
        <xdr:cNvPr id="333" name="円/楕円 332"/>
        <xdr:cNvSpPr/>
      </xdr:nvSpPr>
      <xdr:spPr>
        <a:xfrm>
          <a:off x="13843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75963</xdr:rowOff>
    </xdr:from>
    <xdr:ext cx="762000" cy="259045"/>
    <xdr:sp macro="" textlink="">
      <xdr:nvSpPr>
        <xdr:cNvPr id="334" name="テキスト ボックス 333"/>
        <xdr:cNvSpPr txBox="1"/>
      </xdr:nvSpPr>
      <xdr:spPr>
        <a:xfrm>
          <a:off x="13512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117348</xdr:rowOff>
    </xdr:from>
    <xdr:to>
      <xdr:col>19</xdr:col>
      <xdr:colOff>6350</xdr:colOff>
      <xdr:row>33</xdr:row>
      <xdr:rowOff>47498</xdr:rowOff>
    </xdr:to>
    <xdr:sp macro="" textlink="">
      <xdr:nvSpPr>
        <xdr:cNvPr id="335" name="円/楕円 334"/>
        <xdr:cNvSpPr/>
      </xdr:nvSpPr>
      <xdr:spPr>
        <a:xfrm>
          <a:off x="12954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57675</xdr:rowOff>
    </xdr:from>
    <xdr:ext cx="762000" cy="259045"/>
    <xdr:sp macro="" textlink="">
      <xdr:nvSpPr>
        <xdr:cNvPr id="336" name="テキスト ボックス 335"/>
        <xdr:cNvSpPr txBox="1"/>
      </xdr:nvSpPr>
      <xdr:spPr>
        <a:xfrm>
          <a:off x="12623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従前より将来の財政負担を考慮しつつ、事業の必要性・効果等を十分検討し、市債の発行を抑制してきたことにより、類似団体に比べ低い値となっている。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今後も将来を見据えた計画的な市債発行に努める。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1270</xdr:rowOff>
    </xdr:to>
    <xdr:cxnSp macro="">
      <xdr:nvCxnSpPr>
        <xdr:cNvPr id="369" name="直線コネクタ 368"/>
        <xdr:cNvCxnSpPr/>
      </xdr:nvCxnSpPr>
      <xdr:spPr>
        <a:xfrm>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74</xdr:row>
      <xdr:rowOff>149860</xdr:rowOff>
    </xdr:to>
    <xdr:cxnSp macro="">
      <xdr:nvCxnSpPr>
        <xdr:cNvPr id="372" name="直線コネクタ 371"/>
        <xdr:cNvCxnSpPr/>
      </xdr:nvCxnSpPr>
      <xdr:spPr>
        <a:xfrm flipV="1">
          <a:off x="3098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75</xdr:row>
      <xdr:rowOff>24130</xdr:rowOff>
    </xdr:to>
    <xdr:cxnSp macro="">
      <xdr:nvCxnSpPr>
        <xdr:cNvPr id="375" name="直線コネクタ 374"/>
        <xdr:cNvCxnSpPr/>
      </xdr:nvCxnSpPr>
      <xdr:spPr>
        <a:xfrm flipV="1">
          <a:off x="2209800" y="12837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xdr:rowOff>
    </xdr:from>
    <xdr:to>
      <xdr:col>3</xdr:col>
      <xdr:colOff>142875</xdr:colOff>
      <xdr:row>75</xdr:row>
      <xdr:rowOff>24130</xdr:rowOff>
    </xdr:to>
    <xdr:cxnSp macro="">
      <xdr:nvCxnSpPr>
        <xdr:cNvPr id="378" name="直線コネクタ 377"/>
        <xdr:cNvCxnSpPr/>
      </xdr:nvCxnSpPr>
      <xdr:spPr>
        <a:xfrm>
          <a:off x="1320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8" name="円/楕円 387"/>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9"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90" name="円/楕円 389"/>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91" name="テキスト ボックス 390"/>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92" name="円/楕円 391"/>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3" name="テキスト ボックス 392"/>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94" name="円/楕円 393"/>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395" name="テキスト ボックス 394"/>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396" name="円/楕円 395"/>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77487</xdr:rowOff>
    </xdr:from>
    <xdr:ext cx="762000" cy="259045"/>
    <xdr:sp macro="" textlink="">
      <xdr:nvSpPr>
        <xdr:cNvPr id="397" name="テキスト ボックス 396"/>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従前より将来の財政負担を考慮し、公債費は類似団体に比べ低い値となっていることに伴い、公債費以外の割合が高くなっている。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65278</xdr:rowOff>
    </xdr:to>
    <xdr:cxnSp macro="">
      <xdr:nvCxnSpPr>
        <xdr:cNvPr id="428" name="直線コネクタ 427"/>
        <xdr:cNvCxnSpPr/>
      </xdr:nvCxnSpPr>
      <xdr:spPr>
        <a:xfrm>
          <a:off x="15671800" y="135001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78</xdr:row>
      <xdr:rowOff>145287</xdr:rowOff>
    </xdr:to>
    <xdr:cxnSp macro="">
      <xdr:nvCxnSpPr>
        <xdr:cNvPr id="431" name="直線コネクタ 430"/>
        <xdr:cNvCxnSpPr/>
      </xdr:nvCxnSpPr>
      <xdr:spPr>
        <a:xfrm flipV="1">
          <a:off x="14782800" y="135001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26415</xdr:rowOff>
    </xdr:from>
    <xdr:to>
      <xdr:col>21</xdr:col>
      <xdr:colOff>361950</xdr:colOff>
      <xdr:row>78</xdr:row>
      <xdr:rowOff>145287</xdr:rowOff>
    </xdr:to>
    <xdr:cxnSp macro="">
      <xdr:nvCxnSpPr>
        <xdr:cNvPr id="434" name="直線コネクタ 433"/>
        <xdr:cNvCxnSpPr/>
      </xdr:nvCxnSpPr>
      <xdr:spPr>
        <a:xfrm>
          <a:off x="13893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78</xdr:row>
      <xdr:rowOff>26415</xdr:rowOff>
    </xdr:to>
    <xdr:cxnSp macro="">
      <xdr:nvCxnSpPr>
        <xdr:cNvPr id="437" name="直線コネクタ 436"/>
        <xdr:cNvCxnSpPr/>
      </xdr:nvCxnSpPr>
      <xdr:spPr>
        <a:xfrm>
          <a:off x="13004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14478</xdr:rowOff>
    </xdr:from>
    <xdr:to>
      <xdr:col>24</xdr:col>
      <xdr:colOff>82550</xdr:colOff>
      <xdr:row>79</xdr:row>
      <xdr:rowOff>116078</xdr:rowOff>
    </xdr:to>
    <xdr:sp macro="" textlink="">
      <xdr:nvSpPr>
        <xdr:cNvPr id="447" name="円/楕円 446"/>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158005</xdr:rowOff>
    </xdr:from>
    <xdr:ext cx="762000" cy="259045"/>
    <xdr:sp macro="" textlink="">
      <xdr:nvSpPr>
        <xdr:cNvPr id="448"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9" name="円/楕円 448"/>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50" name="テキスト ボックス 449"/>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94487</xdr:rowOff>
    </xdr:from>
    <xdr:to>
      <xdr:col>21</xdr:col>
      <xdr:colOff>412750</xdr:colOff>
      <xdr:row>79</xdr:row>
      <xdr:rowOff>24637</xdr:rowOff>
    </xdr:to>
    <xdr:sp macro="" textlink="">
      <xdr:nvSpPr>
        <xdr:cNvPr id="451" name="円/楕円 450"/>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9414</xdr:rowOff>
    </xdr:from>
    <xdr:ext cx="762000" cy="259045"/>
    <xdr:sp macro="" textlink="">
      <xdr:nvSpPr>
        <xdr:cNvPr id="452" name="テキスト ボックス 451"/>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3" name="円/楕円 45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54" name="テキスト ボックス 45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55" name="円/楕円 454"/>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6" name="テキスト ボックス 455"/>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大阪府茨木市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51801</xdr:rowOff>
    </xdr:from>
    <xdr:to>
      <xdr:col>4</xdr:col>
      <xdr:colOff>1117600</xdr:colOff>
      <xdr:row>18</xdr:row>
      <xdr:rowOff>55165</xdr:rowOff>
    </xdr:to>
    <xdr:cxnSp macro="">
      <xdr:nvCxnSpPr>
        <xdr:cNvPr id="52" name="直線コネクタ 51"/>
        <xdr:cNvCxnSpPr/>
      </xdr:nvCxnSpPr>
      <xdr:spPr bwMode="auto">
        <a:xfrm flipV="1">
          <a:off x="5003800" y="3185526"/>
          <a:ext cx="647700" cy="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55165</xdr:rowOff>
    </xdr:from>
    <xdr:to>
      <xdr:col>4</xdr:col>
      <xdr:colOff>469900</xdr:colOff>
      <xdr:row>18</xdr:row>
      <xdr:rowOff>95464</xdr:rowOff>
    </xdr:to>
    <xdr:cxnSp macro="">
      <xdr:nvCxnSpPr>
        <xdr:cNvPr id="55" name="直線コネクタ 54"/>
        <xdr:cNvCxnSpPr/>
      </xdr:nvCxnSpPr>
      <xdr:spPr bwMode="auto">
        <a:xfrm flipV="1">
          <a:off x="4305300" y="3188890"/>
          <a:ext cx="6985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95464</xdr:rowOff>
    </xdr:from>
    <xdr:to>
      <xdr:col>3</xdr:col>
      <xdr:colOff>904875</xdr:colOff>
      <xdr:row>19</xdr:row>
      <xdr:rowOff>49091</xdr:rowOff>
    </xdr:to>
    <xdr:cxnSp macro="">
      <xdr:nvCxnSpPr>
        <xdr:cNvPr id="58" name="直線コネクタ 57"/>
        <xdr:cNvCxnSpPr/>
      </xdr:nvCxnSpPr>
      <xdr:spPr bwMode="auto">
        <a:xfrm flipV="1">
          <a:off x="3606800" y="3229189"/>
          <a:ext cx="698500" cy="12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3077</xdr:rowOff>
    </xdr:from>
    <xdr:to>
      <xdr:col>3</xdr:col>
      <xdr:colOff>206375</xdr:colOff>
      <xdr:row>19</xdr:row>
      <xdr:rowOff>49091</xdr:rowOff>
    </xdr:to>
    <xdr:cxnSp macro="">
      <xdr:nvCxnSpPr>
        <xdr:cNvPr id="61" name="直線コネクタ 60"/>
        <xdr:cNvCxnSpPr/>
      </xdr:nvCxnSpPr>
      <xdr:spPr bwMode="auto">
        <a:xfrm>
          <a:off x="2908300" y="3308252"/>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1001</xdr:rowOff>
    </xdr:from>
    <xdr:to>
      <xdr:col>5</xdr:col>
      <xdr:colOff>34925</xdr:colOff>
      <xdr:row>18</xdr:row>
      <xdr:rowOff>102601</xdr:rowOff>
    </xdr:to>
    <xdr:sp macro="" textlink="">
      <xdr:nvSpPr>
        <xdr:cNvPr id="71" name="円/楕円 70"/>
        <xdr:cNvSpPr/>
      </xdr:nvSpPr>
      <xdr:spPr bwMode="auto">
        <a:xfrm>
          <a:off x="5600700" y="313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144528</xdr:rowOff>
    </xdr:from>
    <xdr:ext cx="762000" cy="259045"/>
    <xdr:sp macro="" textlink="">
      <xdr:nvSpPr>
        <xdr:cNvPr id="72" name="人口1人当たり決算額の推移該当値テキスト130"/>
        <xdr:cNvSpPr txBox="1"/>
      </xdr:nvSpPr>
      <xdr:spPr>
        <a:xfrm>
          <a:off x="5740400" y="310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4365</xdr:rowOff>
    </xdr:from>
    <xdr:to>
      <xdr:col>4</xdr:col>
      <xdr:colOff>520700</xdr:colOff>
      <xdr:row>18</xdr:row>
      <xdr:rowOff>105965</xdr:rowOff>
    </xdr:to>
    <xdr:sp macro="" textlink="">
      <xdr:nvSpPr>
        <xdr:cNvPr id="73" name="円/楕円 72"/>
        <xdr:cNvSpPr/>
      </xdr:nvSpPr>
      <xdr:spPr bwMode="auto">
        <a:xfrm>
          <a:off x="4953000" y="3138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90742</xdr:rowOff>
    </xdr:from>
    <xdr:ext cx="736600" cy="259045"/>
    <xdr:sp macro="" textlink="">
      <xdr:nvSpPr>
        <xdr:cNvPr id="74" name="テキスト ボックス 73"/>
        <xdr:cNvSpPr txBox="1"/>
      </xdr:nvSpPr>
      <xdr:spPr>
        <a:xfrm>
          <a:off x="4622800" y="3224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52,908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44664</xdr:rowOff>
    </xdr:from>
    <xdr:to>
      <xdr:col>3</xdr:col>
      <xdr:colOff>955675</xdr:colOff>
      <xdr:row>18</xdr:row>
      <xdr:rowOff>146264</xdr:rowOff>
    </xdr:to>
    <xdr:sp macro="" textlink="">
      <xdr:nvSpPr>
        <xdr:cNvPr id="75" name="円/楕円 74"/>
        <xdr:cNvSpPr/>
      </xdr:nvSpPr>
      <xdr:spPr bwMode="auto">
        <a:xfrm>
          <a:off x="4254500" y="317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131041</xdr:rowOff>
    </xdr:from>
    <xdr:ext cx="762000" cy="259045"/>
    <xdr:sp macro="" textlink="">
      <xdr:nvSpPr>
        <xdr:cNvPr id="76" name="テキスト ボックス 75"/>
        <xdr:cNvSpPr txBox="1"/>
      </xdr:nvSpPr>
      <xdr:spPr>
        <a:xfrm>
          <a:off x="3924300" y="326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169741</xdr:rowOff>
    </xdr:from>
    <xdr:to>
      <xdr:col>3</xdr:col>
      <xdr:colOff>257175</xdr:colOff>
      <xdr:row>19</xdr:row>
      <xdr:rowOff>99891</xdr:rowOff>
    </xdr:to>
    <xdr:sp macro="" textlink="">
      <xdr:nvSpPr>
        <xdr:cNvPr id="77" name="円/楕円 76"/>
        <xdr:cNvSpPr/>
      </xdr:nvSpPr>
      <xdr:spPr bwMode="auto">
        <a:xfrm>
          <a:off x="3556000" y="330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84668</xdr:rowOff>
    </xdr:from>
    <xdr:ext cx="762000" cy="259045"/>
    <xdr:sp macro="" textlink="">
      <xdr:nvSpPr>
        <xdr:cNvPr id="78" name="テキスト ボックス 77"/>
        <xdr:cNvSpPr txBox="1"/>
      </xdr:nvSpPr>
      <xdr:spPr>
        <a:xfrm>
          <a:off x="3225800" y="33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123727</xdr:rowOff>
    </xdr:from>
    <xdr:to>
      <xdr:col>2</xdr:col>
      <xdr:colOff>692150</xdr:colOff>
      <xdr:row>19</xdr:row>
      <xdr:rowOff>53877</xdr:rowOff>
    </xdr:to>
    <xdr:sp macro="" textlink="">
      <xdr:nvSpPr>
        <xdr:cNvPr id="79" name="円/楕円 78"/>
        <xdr:cNvSpPr/>
      </xdr:nvSpPr>
      <xdr:spPr bwMode="auto">
        <a:xfrm>
          <a:off x="2857500" y="325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38654</xdr:rowOff>
    </xdr:from>
    <xdr:ext cx="762000" cy="259045"/>
    <xdr:sp macro="" textlink="">
      <xdr:nvSpPr>
        <xdr:cNvPr id="80" name="テキスト ボックス 79"/>
        <xdr:cNvSpPr txBox="1"/>
      </xdr:nvSpPr>
      <xdr:spPr>
        <a:xfrm>
          <a:off x="2527300" y="334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274032</xdr:rowOff>
    </xdr:from>
    <xdr:ext cx="762000" cy="259045"/>
    <xdr:sp macro="" textlink="">
      <xdr:nvSpPr>
        <xdr:cNvPr id="109" name="人口1人当たり決算額の推移最小値テキスト445"/>
        <xdr:cNvSpPr txBox="1"/>
      </xdr:nvSpPr>
      <xdr:spPr>
        <a:xfrm>
          <a:off x="5740400" y="739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241529</xdr:rowOff>
    </xdr:from>
    <xdr:to>
      <xdr:col>4</xdr:col>
      <xdr:colOff>1117600</xdr:colOff>
      <xdr:row>37</xdr:row>
      <xdr:rowOff>263855</xdr:rowOff>
    </xdr:to>
    <xdr:cxnSp macro="">
      <xdr:nvCxnSpPr>
        <xdr:cNvPr id="113" name="直線コネクタ 112"/>
        <xdr:cNvCxnSpPr/>
      </xdr:nvCxnSpPr>
      <xdr:spPr bwMode="auto">
        <a:xfrm>
          <a:off x="5003800" y="7366229"/>
          <a:ext cx="6477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241529</xdr:rowOff>
    </xdr:from>
    <xdr:to>
      <xdr:col>4</xdr:col>
      <xdr:colOff>469900</xdr:colOff>
      <xdr:row>37</xdr:row>
      <xdr:rowOff>271514</xdr:rowOff>
    </xdr:to>
    <xdr:cxnSp macro="">
      <xdr:nvCxnSpPr>
        <xdr:cNvPr id="116" name="直線コネクタ 115"/>
        <xdr:cNvCxnSpPr/>
      </xdr:nvCxnSpPr>
      <xdr:spPr bwMode="auto">
        <a:xfrm flipV="1">
          <a:off x="4305300" y="7366229"/>
          <a:ext cx="6985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159080</xdr:rowOff>
    </xdr:from>
    <xdr:to>
      <xdr:col>3</xdr:col>
      <xdr:colOff>904875</xdr:colOff>
      <xdr:row>37</xdr:row>
      <xdr:rowOff>271514</xdr:rowOff>
    </xdr:to>
    <xdr:cxnSp macro="">
      <xdr:nvCxnSpPr>
        <xdr:cNvPr id="119" name="直線コネクタ 118"/>
        <xdr:cNvCxnSpPr/>
      </xdr:nvCxnSpPr>
      <xdr:spPr bwMode="auto">
        <a:xfrm>
          <a:off x="3606800" y="7283780"/>
          <a:ext cx="698500" cy="11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105740</xdr:rowOff>
    </xdr:from>
    <xdr:to>
      <xdr:col>3</xdr:col>
      <xdr:colOff>206375</xdr:colOff>
      <xdr:row>37</xdr:row>
      <xdr:rowOff>159080</xdr:rowOff>
    </xdr:to>
    <xdr:cxnSp macro="">
      <xdr:nvCxnSpPr>
        <xdr:cNvPr id="122" name="直線コネクタ 121"/>
        <xdr:cNvCxnSpPr/>
      </xdr:nvCxnSpPr>
      <xdr:spPr bwMode="auto">
        <a:xfrm>
          <a:off x="2908300" y="7230440"/>
          <a:ext cx="6985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213055</xdr:rowOff>
    </xdr:from>
    <xdr:to>
      <xdr:col>5</xdr:col>
      <xdr:colOff>34925</xdr:colOff>
      <xdr:row>37</xdr:row>
      <xdr:rowOff>314655</xdr:rowOff>
    </xdr:to>
    <xdr:sp macro="" textlink="">
      <xdr:nvSpPr>
        <xdr:cNvPr id="132" name="円/楕円 131"/>
        <xdr:cNvSpPr/>
      </xdr:nvSpPr>
      <xdr:spPr bwMode="auto">
        <a:xfrm>
          <a:off x="5600700" y="733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121632</xdr:rowOff>
    </xdr:from>
    <xdr:ext cx="762000" cy="259045"/>
    <xdr:sp macro="" textlink="">
      <xdr:nvSpPr>
        <xdr:cNvPr id="133" name="人口1人当たり決算額の推移該当値テキスト445"/>
        <xdr:cNvSpPr txBox="1"/>
      </xdr:nvSpPr>
      <xdr:spPr>
        <a:xfrm>
          <a:off x="5740400" y="72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190729</xdr:rowOff>
    </xdr:from>
    <xdr:to>
      <xdr:col>4</xdr:col>
      <xdr:colOff>520700</xdr:colOff>
      <xdr:row>37</xdr:row>
      <xdr:rowOff>292329</xdr:rowOff>
    </xdr:to>
    <xdr:sp macro="" textlink="">
      <xdr:nvSpPr>
        <xdr:cNvPr id="134" name="円/楕円 133"/>
        <xdr:cNvSpPr/>
      </xdr:nvSpPr>
      <xdr:spPr bwMode="auto">
        <a:xfrm>
          <a:off x="49530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277106</xdr:rowOff>
    </xdr:from>
    <xdr:ext cx="736600" cy="259045"/>
    <xdr:sp macro="" textlink="">
      <xdr:nvSpPr>
        <xdr:cNvPr id="135" name="テキスト ボックス 134"/>
        <xdr:cNvSpPr txBox="1"/>
      </xdr:nvSpPr>
      <xdr:spPr>
        <a:xfrm>
          <a:off x="4622800" y="740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220714</xdr:rowOff>
    </xdr:from>
    <xdr:to>
      <xdr:col>3</xdr:col>
      <xdr:colOff>955675</xdr:colOff>
      <xdr:row>37</xdr:row>
      <xdr:rowOff>322314</xdr:rowOff>
    </xdr:to>
    <xdr:sp macro="" textlink="">
      <xdr:nvSpPr>
        <xdr:cNvPr id="136" name="円/楕円 135"/>
        <xdr:cNvSpPr/>
      </xdr:nvSpPr>
      <xdr:spPr bwMode="auto">
        <a:xfrm>
          <a:off x="4254500" y="734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307091</xdr:rowOff>
    </xdr:from>
    <xdr:ext cx="762000" cy="259045"/>
    <xdr:sp macro="" textlink="">
      <xdr:nvSpPr>
        <xdr:cNvPr id="137" name="テキスト ボックス 136"/>
        <xdr:cNvSpPr txBox="1"/>
      </xdr:nvSpPr>
      <xdr:spPr>
        <a:xfrm>
          <a:off x="3924300" y="74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108280</xdr:rowOff>
    </xdr:from>
    <xdr:to>
      <xdr:col>3</xdr:col>
      <xdr:colOff>257175</xdr:colOff>
      <xdr:row>37</xdr:row>
      <xdr:rowOff>209880</xdr:rowOff>
    </xdr:to>
    <xdr:sp macro="" textlink="">
      <xdr:nvSpPr>
        <xdr:cNvPr id="138" name="円/楕円 137"/>
        <xdr:cNvSpPr/>
      </xdr:nvSpPr>
      <xdr:spPr bwMode="auto">
        <a:xfrm>
          <a:off x="3556000" y="723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194657</xdr:rowOff>
    </xdr:from>
    <xdr:ext cx="762000" cy="259045"/>
    <xdr:sp macro="" textlink="">
      <xdr:nvSpPr>
        <xdr:cNvPr id="139" name="テキスト ボックス 138"/>
        <xdr:cNvSpPr txBox="1"/>
      </xdr:nvSpPr>
      <xdr:spPr>
        <a:xfrm>
          <a:off x="3225800" y="73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54940</xdr:rowOff>
    </xdr:from>
    <xdr:to>
      <xdr:col>2</xdr:col>
      <xdr:colOff>692150</xdr:colOff>
      <xdr:row>37</xdr:row>
      <xdr:rowOff>156540</xdr:rowOff>
    </xdr:to>
    <xdr:sp macro="" textlink="">
      <xdr:nvSpPr>
        <xdr:cNvPr id="140" name="円/楕円 139"/>
        <xdr:cNvSpPr/>
      </xdr:nvSpPr>
      <xdr:spPr bwMode="auto">
        <a:xfrm>
          <a:off x="2857500" y="717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141317</xdr:rowOff>
    </xdr:from>
    <xdr:ext cx="762000" cy="259045"/>
    <xdr:sp macro="" textlink="">
      <xdr:nvSpPr>
        <xdr:cNvPr id="141" name="テキスト ボックス 140"/>
        <xdr:cNvSpPr txBox="1"/>
      </xdr:nvSpPr>
      <xdr:spPr>
        <a:xfrm>
          <a:off x="2527300" y="726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163931</xdr:rowOff>
    </xdr:from>
    <xdr:to>
      <xdr:col>6</xdr:col>
      <xdr:colOff>511175</xdr:colOff>
      <xdr:row>35</xdr:row>
      <xdr:rowOff>12919</xdr:rowOff>
    </xdr:to>
    <xdr:cxnSp macro="">
      <xdr:nvCxnSpPr>
        <xdr:cNvPr id="59" name="直線コネクタ 58"/>
        <xdr:cNvCxnSpPr/>
      </xdr:nvCxnSpPr>
      <xdr:spPr>
        <a:xfrm>
          <a:off x="3797300" y="5993231"/>
          <a:ext cx="8382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163931</xdr:rowOff>
    </xdr:from>
    <xdr:to>
      <xdr:col>5</xdr:col>
      <xdr:colOff>358775</xdr:colOff>
      <xdr:row>35</xdr:row>
      <xdr:rowOff>48146</xdr:rowOff>
    </xdr:to>
    <xdr:cxnSp macro="">
      <xdr:nvCxnSpPr>
        <xdr:cNvPr id="62" name="直線コネクタ 61"/>
        <xdr:cNvCxnSpPr/>
      </xdr:nvCxnSpPr>
      <xdr:spPr>
        <a:xfrm flipV="1">
          <a:off x="2908300" y="5993231"/>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48146</xdr:rowOff>
    </xdr:from>
    <xdr:to>
      <xdr:col>4</xdr:col>
      <xdr:colOff>155575</xdr:colOff>
      <xdr:row>35</xdr:row>
      <xdr:rowOff>78184</xdr:rowOff>
    </xdr:to>
    <xdr:cxnSp macro="">
      <xdr:nvCxnSpPr>
        <xdr:cNvPr id="65" name="直線コネクタ 64"/>
        <xdr:cNvCxnSpPr/>
      </xdr:nvCxnSpPr>
      <xdr:spPr>
        <a:xfrm flipV="1">
          <a:off x="2019300" y="6048896"/>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16987</xdr:rowOff>
    </xdr:from>
    <xdr:to>
      <xdr:col>2</xdr:col>
      <xdr:colOff>638175</xdr:colOff>
      <xdr:row>35</xdr:row>
      <xdr:rowOff>78184</xdr:rowOff>
    </xdr:to>
    <xdr:cxnSp macro="">
      <xdr:nvCxnSpPr>
        <xdr:cNvPr id="68" name="直線コネクタ 67"/>
        <xdr:cNvCxnSpPr/>
      </xdr:nvCxnSpPr>
      <xdr:spPr>
        <a:xfrm>
          <a:off x="1130300" y="6017737"/>
          <a:ext cx="889000" cy="6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133569</xdr:rowOff>
    </xdr:from>
    <xdr:to>
      <xdr:col>6</xdr:col>
      <xdr:colOff>561975</xdr:colOff>
      <xdr:row>35</xdr:row>
      <xdr:rowOff>63719</xdr:rowOff>
    </xdr:to>
    <xdr:sp macro="" textlink="">
      <xdr:nvSpPr>
        <xdr:cNvPr id="78" name="円/楕円 77"/>
        <xdr:cNvSpPr/>
      </xdr:nvSpPr>
      <xdr:spPr>
        <a:xfrm>
          <a:off x="4584700" y="59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111996</xdr:rowOff>
    </xdr:from>
    <xdr:ext cx="534377" cy="259045"/>
    <xdr:sp macro="" textlink="">
      <xdr:nvSpPr>
        <xdr:cNvPr id="79" name="人件費該当値テキスト"/>
        <xdr:cNvSpPr txBox="1"/>
      </xdr:nvSpPr>
      <xdr:spPr>
        <a:xfrm>
          <a:off x="4686300" y="59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113131</xdr:rowOff>
    </xdr:from>
    <xdr:to>
      <xdr:col>5</xdr:col>
      <xdr:colOff>409575</xdr:colOff>
      <xdr:row>35</xdr:row>
      <xdr:rowOff>43281</xdr:rowOff>
    </xdr:to>
    <xdr:sp macro="" textlink="">
      <xdr:nvSpPr>
        <xdr:cNvPr id="80" name="円/楕円 79"/>
        <xdr:cNvSpPr/>
      </xdr:nvSpPr>
      <xdr:spPr>
        <a:xfrm>
          <a:off x="3746500" y="59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34408</xdr:rowOff>
    </xdr:from>
    <xdr:ext cx="534377" cy="259045"/>
    <xdr:sp macro="" textlink="">
      <xdr:nvSpPr>
        <xdr:cNvPr id="81" name="テキスト ボックス 80"/>
        <xdr:cNvSpPr txBox="1"/>
      </xdr:nvSpPr>
      <xdr:spPr>
        <a:xfrm>
          <a:off x="3530111" y="60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168796</xdr:rowOff>
    </xdr:from>
    <xdr:to>
      <xdr:col>4</xdr:col>
      <xdr:colOff>206375</xdr:colOff>
      <xdr:row>35</xdr:row>
      <xdr:rowOff>98946</xdr:rowOff>
    </xdr:to>
    <xdr:sp macro="" textlink="">
      <xdr:nvSpPr>
        <xdr:cNvPr id="82" name="円/楕円 81"/>
        <xdr:cNvSpPr/>
      </xdr:nvSpPr>
      <xdr:spPr>
        <a:xfrm>
          <a:off x="2857500" y="59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90073</xdr:rowOff>
    </xdr:from>
    <xdr:ext cx="534377" cy="259045"/>
    <xdr:sp macro="" textlink="">
      <xdr:nvSpPr>
        <xdr:cNvPr id="83" name="テキスト ボックス 82"/>
        <xdr:cNvSpPr txBox="1"/>
      </xdr:nvSpPr>
      <xdr:spPr>
        <a:xfrm>
          <a:off x="2641111" y="60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27384</xdr:rowOff>
    </xdr:from>
    <xdr:to>
      <xdr:col>3</xdr:col>
      <xdr:colOff>3175</xdr:colOff>
      <xdr:row>35</xdr:row>
      <xdr:rowOff>128984</xdr:rowOff>
    </xdr:to>
    <xdr:sp macro="" textlink="">
      <xdr:nvSpPr>
        <xdr:cNvPr id="84" name="円/楕円 83"/>
        <xdr:cNvSpPr/>
      </xdr:nvSpPr>
      <xdr:spPr>
        <a:xfrm>
          <a:off x="1968500" y="60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120111</xdr:rowOff>
    </xdr:from>
    <xdr:ext cx="534377" cy="259045"/>
    <xdr:sp macro="" textlink="">
      <xdr:nvSpPr>
        <xdr:cNvPr id="85" name="テキスト ボックス 84"/>
        <xdr:cNvSpPr txBox="1"/>
      </xdr:nvSpPr>
      <xdr:spPr>
        <a:xfrm>
          <a:off x="1752111" y="612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137637</xdr:rowOff>
    </xdr:from>
    <xdr:to>
      <xdr:col>1</xdr:col>
      <xdr:colOff>485775</xdr:colOff>
      <xdr:row>35</xdr:row>
      <xdr:rowOff>67787</xdr:rowOff>
    </xdr:to>
    <xdr:sp macro="" textlink="">
      <xdr:nvSpPr>
        <xdr:cNvPr id="86" name="円/楕円 85"/>
        <xdr:cNvSpPr/>
      </xdr:nvSpPr>
      <xdr:spPr>
        <a:xfrm>
          <a:off x="1079500" y="59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58914</xdr:rowOff>
    </xdr:from>
    <xdr:ext cx="534377" cy="259045"/>
    <xdr:sp macro="" textlink="">
      <xdr:nvSpPr>
        <xdr:cNvPr id="87" name="テキスト ボックス 86"/>
        <xdr:cNvSpPr txBox="1"/>
      </xdr:nvSpPr>
      <xdr:spPr>
        <a:xfrm>
          <a:off x="863111" y="605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12903</xdr:rowOff>
    </xdr:from>
    <xdr:to>
      <xdr:col>6</xdr:col>
      <xdr:colOff>511175</xdr:colOff>
      <xdr:row>54</xdr:row>
      <xdr:rowOff>103353</xdr:rowOff>
    </xdr:to>
    <xdr:cxnSp macro="">
      <xdr:nvCxnSpPr>
        <xdr:cNvPr id="117" name="直線コネクタ 116"/>
        <xdr:cNvCxnSpPr/>
      </xdr:nvCxnSpPr>
      <xdr:spPr>
        <a:xfrm flipV="1">
          <a:off x="3797300" y="9271203"/>
          <a:ext cx="8382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103353</xdr:rowOff>
    </xdr:from>
    <xdr:to>
      <xdr:col>5</xdr:col>
      <xdr:colOff>358775</xdr:colOff>
      <xdr:row>54</xdr:row>
      <xdr:rowOff>118059</xdr:rowOff>
    </xdr:to>
    <xdr:cxnSp macro="">
      <xdr:nvCxnSpPr>
        <xdr:cNvPr id="120" name="直線コネクタ 119"/>
        <xdr:cNvCxnSpPr/>
      </xdr:nvCxnSpPr>
      <xdr:spPr>
        <a:xfrm flipV="1">
          <a:off x="2908300" y="9361653"/>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118059</xdr:rowOff>
    </xdr:from>
    <xdr:to>
      <xdr:col>4</xdr:col>
      <xdr:colOff>155575</xdr:colOff>
      <xdr:row>55</xdr:row>
      <xdr:rowOff>32524</xdr:rowOff>
    </xdr:to>
    <xdr:cxnSp macro="">
      <xdr:nvCxnSpPr>
        <xdr:cNvPr id="123" name="直線コネクタ 122"/>
        <xdr:cNvCxnSpPr/>
      </xdr:nvCxnSpPr>
      <xdr:spPr>
        <a:xfrm flipV="1">
          <a:off x="2019300" y="9376359"/>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32524</xdr:rowOff>
    </xdr:from>
    <xdr:to>
      <xdr:col>2</xdr:col>
      <xdr:colOff>638175</xdr:colOff>
      <xdr:row>55</xdr:row>
      <xdr:rowOff>111925</xdr:rowOff>
    </xdr:to>
    <xdr:cxnSp macro="">
      <xdr:nvCxnSpPr>
        <xdr:cNvPr id="126" name="直線コネクタ 125"/>
        <xdr:cNvCxnSpPr/>
      </xdr:nvCxnSpPr>
      <xdr:spPr>
        <a:xfrm flipV="1">
          <a:off x="1130300" y="9462274"/>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133553</xdr:rowOff>
    </xdr:from>
    <xdr:to>
      <xdr:col>6</xdr:col>
      <xdr:colOff>561975</xdr:colOff>
      <xdr:row>54</xdr:row>
      <xdr:rowOff>63703</xdr:rowOff>
    </xdr:to>
    <xdr:sp macro="" textlink="">
      <xdr:nvSpPr>
        <xdr:cNvPr id="136" name="円/楕円 135"/>
        <xdr:cNvSpPr/>
      </xdr:nvSpPr>
      <xdr:spPr>
        <a:xfrm>
          <a:off x="45847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156430</xdr:rowOff>
    </xdr:from>
    <xdr:ext cx="534377" cy="259045"/>
    <xdr:sp macro="" textlink="">
      <xdr:nvSpPr>
        <xdr:cNvPr id="137" name="物件費該当値テキスト"/>
        <xdr:cNvSpPr txBox="1"/>
      </xdr:nvSpPr>
      <xdr:spPr>
        <a:xfrm>
          <a:off x="4686300" y="90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53,328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52553</xdr:rowOff>
    </xdr:from>
    <xdr:to>
      <xdr:col>5</xdr:col>
      <xdr:colOff>409575</xdr:colOff>
      <xdr:row>54</xdr:row>
      <xdr:rowOff>154153</xdr:rowOff>
    </xdr:to>
    <xdr:sp macro="" textlink="">
      <xdr:nvSpPr>
        <xdr:cNvPr id="138" name="円/楕円 137"/>
        <xdr:cNvSpPr/>
      </xdr:nvSpPr>
      <xdr:spPr>
        <a:xfrm>
          <a:off x="37465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170680</xdr:rowOff>
    </xdr:from>
    <xdr:ext cx="534377" cy="259045"/>
    <xdr:sp macro="" textlink="">
      <xdr:nvSpPr>
        <xdr:cNvPr id="139" name="テキスト ボックス 138"/>
        <xdr:cNvSpPr txBox="1"/>
      </xdr:nvSpPr>
      <xdr:spPr>
        <a:xfrm>
          <a:off x="3530111" y="90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67259</xdr:rowOff>
    </xdr:from>
    <xdr:to>
      <xdr:col>4</xdr:col>
      <xdr:colOff>206375</xdr:colOff>
      <xdr:row>54</xdr:row>
      <xdr:rowOff>168859</xdr:rowOff>
    </xdr:to>
    <xdr:sp macro="" textlink="">
      <xdr:nvSpPr>
        <xdr:cNvPr id="140" name="円/楕円 139"/>
        <xdr:cNvSpPr/>
      </xdr:nvSpPr>
      <xdr:spPr>
        <a:xfrm>
          <a:off x="2857500" y="9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13936</xdr:rowOff>
    </xdr:from>
    <xdr:ext cx="534377" cy="259045"/>
    <xdr:sp macro="" textlink="">
      <xdr:nvSpPr>
        <xdr:cNvPr id="141" name="テキスト ボックス 140"/>
        <xdr:cNvSpPr txBox="1"/>
      </xdr:nvSpPr>
      <xdr:spPr>
        <a:xfrm>
          <a:off x="2641111" y="9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153174</xdr:rowOff>
    </xdr:from>
    <xdr:to>
      <xdr:col>3</xdr:col>
      <xdr:colOff>3175</xdr:colOff>
      <xdr:row>55</xdr:row>
      <xdr:rowOff>83324</xdr:rowOff>
    </xdr:to>
    <xdr:sp macro="" textlink="">
      <xdr:nvSpPr>
        <xdr:cNvPr id="142" name="円/楕円 141"/>
        <xdr:cNvSpPr/>
      </xdr:nvSpPr>
      <xdr:spPr>
        <a:xfrm>
          <a:off x="1968500" y="94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99851</xdr:rowOff>
    </xdr:from>
    <xdr:ext cx="534377" cy="259045"/>
    <xdr:sp macro="" textlink="">
      <xdr:nvSpPr>
        <xdr:cNvPr id="143" name="テキスト ボックス 142"/>
        <xdr:cNvSpPr txBox="1"/>
      </xdr:nvSpPr>
      <xdr:spPr>
        <a:xfrm>
          <a:off x="1752111" y="91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61125</xdr:rowOff>
    </xdr:from>
    <xdr:to>
      <xdr:col>1</xdr:col>
      <xdr:colOff>485775</xdr:colOff>
      <xdr:row>55</xdr:row>
      <xdr:rowOff>162725</xdr:rowOff>
    </xdr:to>
    <xdr:sp macro="" textlink="">
      <xdr:nvSpPr>
        <xdr:cNvPr id="144" name="円/楕円 143"/>
        <xdr:cNvSpPr/>
      </xdr:nvSpPr>
      <xdr:spPr>
        <a:xfrm>
          <a:off x="1079500" y="94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7802</xdr:rowOff>
    </xdr:from>
    <xdr:ext cx="534377" cy="259045"/>
    <xdr:sp macro="" textlink="">
      <xdr:nvSpPr>
        <xdr:cNvPr id="145" name="テキスト ボックス 144"/>
        <xdr:cNvSpPr txBox="1"/>
      </xdr:nvSpPr>
      <xdr:spPr>
        <a:xfrm>
          <a:off x="863111" y="92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87351</xdr:rowOff>
    </xdr:from>
    <xdr:to>
      <xdr:col>6</xdr:col>
      <xdr:colOff>511175</xdr:colOff>
      <xdr:row>77</xdr:row>
      <xdr:rowOff>133832</xdr:rowOff>
    </xdr:to>
    <xdr:cxnSp macro="">
      <xdr:nvCxnSpPr>
        <xdr:cNvPr id="174" name="直線コネクタ 173"/>
        <xdr:cNvCxnSpPr/>
      </xdr:nvCxnSpPr>
      <xdr:spPr>
        <a:xfrm flipV="1">
          <a:off x="3797300" y="13289001"/>
          <a:ext cx="8382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104420</xdr:rowOff>
    </xdr:from>
    <xdr:to>
      <xdr:col>5</xdr:col>
      <xdr:colOff>358775</xdr:colOff>
      <xdr:row>77</xdr:row>
      <xdr:rowOff>133832</xdr:rowOff>
    </xdr:to>
    <xdr:cxnSp macro="">
      <xdr:nvCxnSpPr>
        <xdr:cNvPr id="177" name="直線コネクタ 176"/>
        <xdr:cNvCxnSpPr/>
      </xdr:nvCxnSpPr>
      <xdr:spPr>
        <a:xfrm>
          <a:off x="2908300" y="13306070"/>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104420</xdr:rowOff>
    </xdr:from>
    <xdr:to>
      <xdr:col>4</xdr:col>
      <xdr:colOff>155575</xdr:colOff>
      <xdr:row>77</xdr:row>
      <xdr:rowOff>152730</xdr:rowOff>
    </xdr:to>
    <xdr:cxnSp macro="">
      <xdr:nvCxnSpPr>
        <xdr:cNvPr id="180" name="直線コネクタ 179"/>
        <xdr:cNvCxnSpPr/>
      </xdr:nvCxnSpPr>
      <xdr:spPr>
        <a:xfrm flipV="1">
          <a:off x="2019300" y="13306070"/>
          <a:ext cx="8890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133908</xdr:rowOff>
    </xdr:from>
    <xdr:to>
      <xdr:col>2</xdr:col>
      <xdr:colOff>638175</xdr:colOff>
      <xdr:row>77</xdr:row>
      <xdr:rowOff>152730</xdr:rowOff>
    </xdr:to>
    <xdr:cxnSp macro="">
      <xdr:nvCxnSpPr>
        <xdr:cNvPr id="183" name="直線コネクタ 182"/>
        <xdr:cNvCxnSpPr/>
      </xdr:nvCxnSpPr>
      <xdr:spPr>
        <a:xfrm>
          <a:off x="1130300" y="1333555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36551</xdr:rowOff>
    </xdr:from>
    <xdr:to>
      <xdr:col>6</xdr:col>
      <xdr:colOff>561975</xdr:colOff>
      <xdr:row>77</xdr:row>
      <xdr:rowOff>138151</xdr:rowOff>
    </xdr:to>
    <xdr:sp macro="" textlink="">
      <xdr:nvSpPr>
        <xdr:cNvPr id="193" name="円/楕円 192"/>
        <xdr:cNvSpPr/>
      </xdr:nvSpPr>
      <xdr:spPr>
        <a:xfrm>
          <a:off x="45847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14978</xdr:rowOff>
    </xdr:from>
    <xdr:ext cx="469744" cy="259045"/>
    <xdr:sp macro="" textlink="">
      <xdr:nvSpPr>
        <xdr:cNvPr id="194" name="維持補修費該当値テキスト"/>
        <xdr:cNvSpPr txBox="1"/>
      </xdr:nvSpPr>
      <xdr:spPr>
        <a:xfrm>
          <a:off x="4686300" y="132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83032</xdr:rowOff>
    </xdr:from>
    <xdr:to>
      <xdr:col>5</xdr:col>
      <xdr:colOff>409575</xdr:colOff>
      <xdr:row>78</xdr:row>
      <xdr:rowOff>13182</xdr:rowOff>
    </xdr:to>
    <xdr:sp macro="" textlink="">
      <xdr:nvSpPr>
        <xdr:cNvPr id="195" name="円/楕円 194"/>
        <xdr:cNvSpPr/>
      </xdr:nvSpPr>
      <xdr:spPr>
        <a:xfrm>
          <a:off x="3746500" y="132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4309</xdr:rowOff>
    </xdr:from>
    <xdr:ext cx="469744" cy="259045"/>
    <xdr:sp macro="" textlink="">
      <xdr:nvSpPr>
        <xdr:cNvPr id="196" name="テキスト ボックス 195"/>
        <xdr:cNvSpPr txBox="1"/>
      </xdr:nvSpPr>
      <xdr:spPr>
        <a:xfrm>
          <a:off x="3562427" y="133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53620</xdr:rowOff>
    </xdr:from>
    <xdr:to>
      <xdr:col>4</xdr:col>
      <xdr:colOff>206375</xdr:colOff>
      <xdr:row>77</xdr:row>
      <xdr:rowOff>155220</xdr:rowOff>
    </xdr:to>
    <xdr:sp macro="" textlink="">
      <xdr:nvSpPr>
        <xdr:cNvPr id="197" name="円/楕円 196"/>
        <xdr:cNvSpPr/>
      </xdr:nvSpPr>
      <xdr:spPr>
        <a:xfrm>
          <a:off x="2857500" y="132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146347</xdr:rowOff>
    </xdr:from>
    <xdr:ext cx="469744" cy="259045"/>
    <xdr:sp macro="" textlink="">
      <xdr:nvSpPr>
        <xdr:cNvPr id="198" name="テキスト ボックス 197"/>
        <xdr:cNvSpPr txBox="1"/>
      </xdr:nvSpPr>
      <xdr:spPr>
        <a:xfrm>
          <a:off x="2673427" y="133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101930</xdr:rowOff>
    </xdr:from>
    <xdr:to>
      <xdr:col>3</xdr:col>
      <xdr:colOff>3175</xdr:colOff>
      <xdr:row>78</xdr:row>
      <xdr:rowOff>32080</xdr:rowOff>
    </xdr:to>
    <xdr:sp macro="" textlink="">
      <xdr:nvSpPr>
        <xdr:cNvPr id="199" name="円/楕円 198"/>
        <xdr:cNvSpPr/>
      </xdr:nvSpPr>
      <xdr:spPr>
        <a:xfrm>
          <a:off x="1968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23207</xdr:rowOff>
    </xdr:from>
    <xdr:ext cx="469744" cy="259045"/>
    <xdr:sp macro="" textlink="">
      <xdr:nvSpPr>
        <xdr:cNvPr id="200" name="テキスト ボックス 199"/>
        <xdr:cNvSpPr txBox="1"/>
      </xdr:nvSpPr>
      <xdr:spPr>
        <a:xfrm>
          <a:off x="1784427"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83108</xdr:rowOff>
    </xdr:from>
    <xdr:to>
      <xdr:col>1</xdr:col>
      <xdr:colOff>485775</xdr:colOff>
      <xdr:row>78</xdr:row>
      <xdr:rowOff>13258</xdr:rowOff>
    </xdr:to>
    <xdr:sp macro="" textlink="">
      <xdr:nvSpPr>
        <xdr:cNvPr id="201" name="円/楕円 200"/>
        <xdr:cNvSpPr/>
      </xdr:nvSpPr>
      <xdr:spPr>
        <a:xfrm>
          <a:off x="1079500" y="132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4385</xdr:rowOff>
    </xdr:from>
    <xdr:ext cx="469744" cy="259045"/>
    <xdr:sp macro="" textlink="">
      <xdr:nvSpPr>
        <xdr:cNvPr id="202" name="テキスト ボックス 201"/>
        <xdr:cNvSpPr txBox="1"/>
      </xdr:nvSpPr>
      <xdr:spPr>
        <a:xfrm>
          <a:off x="895427" y="133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67463</xdr:rowOff>
    </xdr:from>
    <xdr:to>
      <xdr:col>6</xdr:col>
      <xdr:colOff>511175</xdr:colOff>
      <xdr:row>95</xdr:row>
      <xdr:rowOff>125603</xdr:rowOff>
    </xdr:to>
    <xdr:cxnSp macro="">
      <xdr:nvCxnSpPr>
        <xdr:cNvPr id="232" name="直線コネクタ 231"/>
        <xdr:cNvCxnSpPr/>
      </xdr:nvCxnSpPr>
      <xdr:spPr>
        <a:xfrm flipV="1">
          <a:off x="3797300" y="16355213"/>
          <a:ext cx="8382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125603</xdr:rowOff>
    </xdr:from>
    <xdr:to>
      <xdr:col>5</xdr:col>
      <xdr:colOff>358775</xdr:colOff>
      <xdr:row>95</xdr:row>
      <xdr:rowOff>136861</xdr:rowOff>
    </xdr:to>
    <xdr:cxnSp macro="">
      <xdr:nvCxnSpPr>
        <xdr:cNvPr id="235" name="直線コネクタ 234"/>
        <xdr:cNvCxnSpPr/>
      </xdr:nvCxnSpPr>
      <xdr:spPr>
        <a:xfrm flipV="1">
          <a:off x="2908300" y="16413353"/>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136861</xdr:rowOff>
    </xdr:from>
    <xdr:to>
      <xdr:col>4</xdr:col>
      <xdr:colOff>155575</xdr:colOff>
      <xdr:row>96</xdr:row>
      <xdr:rowOff>79330</xdr:rowOff>
    </xdr:to>
    <xdr:cxnSp macro="">
      <xdr:nvCxnSpPr>
        <xdr:cNvPr id="238" name="直線コネクタ 237"/>
        <xdr:cNvCxnSpPr/>
      </xdr:nvCxnSpPr>
      <xdr:spPr>
        <a:xfrm flipV="1">
          <a:off x="2019300" y="16424611"/>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79330</xdr:rowOff>
    </xdr:from>
    <xdr:to>
      <xdr:col>2</xdr:col>
      <xdr:colOff>638175</xdr:colOff>
      <xdr:row>96</xdr:row>
      <xdr:rowOff>107638</xdr:rowOff>
    </xdr:to>
    <xdr:cxnSp macro="">
      <xdr:nvCxnSpPr>
        <xdr:cNvPr id="241" name="直線コネクタ 240"/>
        <xdr:cNvCxnSpPr/>
      </xdr:nvCxnSpPr>
      <xdr:spPr>
        <a:xfrm flipV="1">
          <a:off x="1130300" y="16538530"/>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16663</xdr:rowOff>
    </xdr:from>
    <xdr:to>
      <xdr:col>6</xdr:col>
      <xdr:colOff>561975</xdr:colOff>
      <xdr:row>95</xdr:row>
      <xdr:rowOff>118263</xdr:rowOff>
    </xdr:to>
    <xdr:sp macro="" textlink="">
      <xdr:nvSpPr>
        <xdr:cNvPr id="251" name="円/楕円 250"/>
        <xdr:cNvSpPr/>
      </xdr:nvSpPr>
      <xdr:spPr>
        <a:xfrm>
          <a:off x="45847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39540</xdr:rowOff>
    </xdr:from>
    <xdr:ext cx="534377" cy="259045"/>
    <xdr:sp macro="" textlink="">
      <xdr:nvSpPr>
        <xdr:cNvPr id="252" name="扶助費該当値テキスト"/>
        <xdr:cNvSpPr txBox="1"/>
      </xdr:nvSpPr>
      <xdr:spPr>
        <a:xfrm>
          <a:off x="4686300" y="161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74803</xdr:rowOff>
    </xdr:from>
    <xdr:to>
      <xdr:col>5</xdr:col>
      <xdr:colOff>409575</xdr:colOff>
      <xdr:row>96</xdr:row>
      <xdr:rowOff>4953</xdr:rowOff>
    </xdr:to>
    <xdr:sp macro="" textlink="">
      <xdr:nvSpPr>
        <xdr:cNvPr id="253" name="円/楕円 252"/>
        <xdr:cNvSpPr/>
      </xdr:nvSpPr>
      <xdr:spPr>
        <a:xfrm>
          <a:off x="3746500" y="1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21480</xdr:rowOff>
    </xdr:from>
    <xdr:ext cx="534377" cy="259045"/>
    <xdr:sp macro="" textlink="">
      <xdr:nvSpPr>
        <xdr:cNvPr id="254" name="テキスト ボックス 253"/>
        <xdr:cNvSpPr txBox="1"/>
      </xdr:nvSpPr>
      <xdr:spPr>
        <a:xfrm>
          <a:off x="3530111" y="161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86061</xdr:rowOff>
    </xdr:from>
    <xdr:to>
      <xdr:col>4</xdr:col>
      <xdr:colOff>206375</xdr:colOff>
      <xdr:row>96</xdr:row>
      <xdr:rowOff>16211</xdr:rowOff>
    </xdr:to>
    <xdr:sp macro="" textlink="">
      <xdr:nvSpPr>
        <xdr:cNvPr id="255" name="円/楕円 254"/>
        <xdr:cNvSpPr/>
      </xdr:nvSpPr>
      <xdr:spPr>
        <a:xfrm>
          <a:off x="2857500" y="163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32738</xdr:rowOff>
    </xdr:from>
    <xdr:ext cx="534377" cy="259045"/>
    <xdr:sp macro="" textlink="">
      <xdr:nvSpPr>
        <xdr:cNvPr id="256" name="テキスト ボックス 255"/>
        <xdr:cNvSpPr txBox="1"/>
      </xdr:nvSpPr>
      <xdr:spPr>
        <a:xfrm>
          <a:off x="2641111" y="161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28530</xdr:rowOff>
    </xdr:from>
    <xdr:to>
      <xdr:col>3</xdr:col>
      <xdr:colOff>3175</xdr:colOff>
      <xdr:row>96</xdr:row>
      <xdr:rowOff>130130</xdr:rowOff>
    </xdr:to>
    <xdr:sp macro="" textlink="">
      <xdr:nvSpPr>
        <xdr:cNvPr id="257" name="円/楕円 256"/>
        <xdr:cNvSpPr/>
      </xdr:nvSpPr>
      <xdr:spPr>
        <a:xfrm>
          <a:off x="1968500" y="164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146657</xdr:rowOff>
    </xdr:from>
    <xdr:ext cx="534377" cy="259045"/>
    <xdr:sp macro="" textlink="">
      <xdr:nvSpPr>
        <xdr:cNvPr id="258" name="テキスト ボックス 257"/>
        <xdr:cNvSpPr txBox="1"/>
      </xdr:nvSpPr>
      <xdr:spPr>
        <a:xfrm>
          <a:off x="1752111" y="162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56838</xdr:rowOff>
    </xdr:from>
    <xdr:to>
      <xdr:col>1</xdr:col>
      <xdr:colOff>485775</xdr:colOff>
      <xdr:row>96</xdr:row>
      <xdr:rowOff>158438</xdr:rowOff>
    </xdr:to>
    <xdr:sp macro="" textlink="">
      <xdr:nvSpPr>
        <xdr:cNvPr id="259" name="円/楕円 258"/>
        <xdr:cNvSpPr/>
      </xdr:nvSpPr>
      <xdr:spPr>
        <a:xfrm>
          <a:off x="1079500" y="165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3515</xdr:rowOff>
    </xdr:from>
    <xdr:ext cx="534377" cy="259045"/>
    <xdr:sp macro="" textlink="">
      <xdr:nvSpPr>
        <xdr:cNvPr id="260" name="テキスト ボックス 259"/>
        <xdr:cNvSpPr txBox="1"/>
      </xdr:nvSpPr>
      <xdr:spPr>
        <a:xfrm>
          <a:off x="863111" y="162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91865</xdr:rowOff>
    </xdr:from>
    <xdr:to>
      <xdr:col>15</xdr:col>
      <xdr:colOff>180975</xdr:colOff>
      <xdr:row>36</xdr:row>
      <xdr:rowOff>100286</xdr:rowOff>
    </xdr:to>
    <xdr:cxnSp macro="">
      <xdr:nvCxnSpPr>
        <xdr:cNvPr id="289" name="直線コネクタ 288"/>
        <xdr:cNvCxnSpPr/>
      </xdr:nvCxnSpPr>
      <xdr:spPr>
        <a:xfrm>
          <a:off x="9639300" y="6264065"/>
          <a:ext cx="8382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91865</xdr:rowOff>
    </xdr:from>
    <xdr:to>
      <xdr:col>14</xdr:col>
      <xdr:colOff>28575</xdr:colOff>
      <xdr:row>37</xdr:row>
      <xdr:rowOff>95085</xdr:rowOff>
    </xdr:to>
    <xdr:cxnSp macro="">
      <xdr:nvCxnSpPr>
        <xdr:cNvPr id="292" name="直線コネクタ 291"/>
        <xdr:cNvCxnSpPr/>
      </xdr:nvCxnSpPr>
      <xdr:spPr>
        <a:xfrm flipV="1">
          <a:off x="8750300" y="6264065"/>
          <a:ext cx="889000" cy="17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95085</xdr:rowOff>
    </xdr:from>
    <xdr:to>
      <xdr:col>12</xdr:col>
      <xdr:colOff>511175</xdr:colOff>
      <xdr:row>37</xdr:row>
      <xdr:rowOff>149282</xdr:rowOff>
    </xdr:to>
    <xdr:cxnSp macro="">
      <xdr:nvCxnSpPr>
        <xdr:cNvPr id="295" name="直線コネクタ 294"/>
        <xdr:cNvCxnSpPr/>
      </xdr:nvCxnSpPr>
      <xdr:spPr>
        <a:xfrm flipV="1">
          <a:off x="7861300" y="6438735"/>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149282</xdr:rowOff>
    </xdr:from>
    <xdr:to>
      <xdr:col>11</xdr:col>
      <xdr:colOff>307975</xdr:colOff>
      <xdr:row>37</xdr:row>
      <xdr:rowOff>155454</xdr:rowOff>
    </xdr:to>
    <xdr:cxnSp macro="">
      <xdr:nvCxnSpPr>
        <xdr:cNvPr id="298" name="直線コネクタ 297"/>
        <xdr:cNvCxnSpPr/>
      </xdr:nvCxnSpPr>
      <xdr:spPr>
        <a:xfrm flipV="1">
          <a:off x="6972300" y="649293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49486</xdr:rowOff>
    </xdr:from>
    <xdr:to>
      <xdr:col>15</xdr:col>
      <xdr:colOff>231775</xdr:colOff>
      <xdr:row>36</xdr:row>
      <xdr:rowOff>151086</xdr:rowOff>
    </xdr:to>
    <xdr:sp macro="" textlink="">
      <xdr:nvSpPr>
        <xdr:cNvPr id="308" name="円/楕円 307"/>
        <xdr:cNvSpPr/>
      </xdr:nvSpPr>
      <xdr:spPr>
        <a:xfrm>
          <a:off x="10426700" y="622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27913</xdr:rowOff>
    </xdr:from>
    <xdr:ext cx="534377" cy="259045"/>
    <xdr:sp macro="" textlink="">
      <xdr:nvSpPr>
        <xdr:cNvPr id="309" name="補助費等該当値テキスト"/>
        <xdr:cNvSpPr txBox="1"/>
      </xdr:nvSpPr>
      <xdr:spPr>
        <a:xfrm>
          <a:off x="10528300" y="620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41065</xdr:rowOff>
    </xdr:from>
    <xdr:to>
      <xdr:col>14</xdr:col>
      <xdr:colOff>79375</xdr:colOff>
      <xdr:row>36</xdr:row>
      <xdr:rowOff>142665</xdr:rowOff>
    </xdr:to>
    <xdr:sp macro="" textlink="">
      <xdr:nvSpPr>
        <xdr:cNvPr id="310" name="円/楕円 309"/>
        <xdr:cNvSpPr/>
      </xdr:nvSpPr>
      <xdr:spPr>
        <a:xfrm>
          <a:off x="9588500" y="62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133792</xdr:rowOff>
    </xdr:from>
    <xdr:ext cx="534377" cy="259045"/>
    <xdr:sp macro="" textlink="">
      <xdr:nvSpPr>
        <xdr:cNvPr id="311" name="テキスト ボックス 310"/>
        <xdr:cNvSpPr txBox="1"/>
      </xdr:nvSpPr>
      <xdr:spPr>
        <a:xfrm>
          <a:off x="9372111" y="63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44285</xdr:rowOff>
    </xdr:from>
    <xdr:to>
      <xdr:col>12</xdr:col>
      <xdr:colOff>561975</xdr:colOff>
      <xdr:row>37</xdr:row>
      <xdr:rowOff>145885</xdr:rowOff>
    </xdr:to>
    <xdr:sp macro="" textlink="">
      <xdr:nvSpPr>
        <xdr:cNvPr id="312" name="円/楕円 311"/>
        <xdr:cNvSpPr/>
      </xdr:nvSpPr>
      <xdr:spPr>
        <a:xfrm>
          <a:off x="8699500" y="63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137012</xdr:rowOff>
    </xdr:from>
    <xdr:ext cx="534377" cy="259045"/>
    <xdr:sp macro="" textlink="">
      <xdr:nvSpPr>
        <xdr:cNvPr id="313" name="テキスト ボックス 312"/>
        <xdr:cNvSpPr txBox="1"/>
      </xdr:nvSpPr>
      <xdr:spPr>
        <a:xfrm>
          <a:off x="8483111" y="648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98482</xdr:rowOff>
    </xdr:from>
    <xdr:to>
      <xdr:col>11</xdr:col>
      <xdr:colOff>358775</xdr:colOff>
      <xdr:row>38</xdr:row>
      <xdr:rowOff>28632</xdr:rowOff>
    </xdr:to>
    <xdr:sp macro="" textlink="">
      <xdr:nvSpPr>
        <xdr:cNvPr id="314" name="円/楕円 313"/>
        <xdr:cNvSpPr/>
      </xdr:nvSpPr>
      <xdr:spPr>
        <a:xfrm>
          <a:off x="7810500" y="64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19759</xdr:rowOff>
    </xdr:from>
    <xdr:ext cx="534377" cy="259045"/>
    <xdr:sp macro="" textlink="">
      <xdr:nvSpPr>
        <xdr:cNvPr id="315" name="テキスト ボックス 314"/>
        <xdr:cNvSpPr txBox="1"/>
      </xdr:nvSpPr>
      <xdr:spPr>
        <a:xfrm>
          <a:off x="7594111" y="65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104654</xdr:rowOff>
    </xdr:from>
    <xdr:to>
      <xdr:col>10</xdr:col>
      <xdr:colOff>155575</xdr:colOff>
      <xdr:row>38</xdr:row>
      <xdr:rowOff>34804</xdr:rowOff>
    </xdr:to>
    <xdr:sp macro="" textlink="">
      <xdr:nvSpPr>
        <xdr:cNvPr id="316" name="円/楕円 315"/>
        <xdr:cNvSpPr/>
      </xdr:nvSpPr>
      <xdr:spPr>
        <a:xfrm>
          <a:off x="6921500" y="64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25931</xdr:rowOff>
    </xdr:from>
    <xdr:ext cx="534377" cy="259045"/>
    <xdr:sp macro="" textlink="">
      <xdr:nvSpPr>
        <xdr:cNvPr id="317" name="テキスト ボックス 316"/>
        <xdr:cNvSpPr txBox="1"/>
      </xdr:nvSpPr>
      <xdr:spPr>
        <a:xfrm>
          <a:off x="6705111" y="65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96135</xdr:rowOff>
    </xdr:from>
    <xdr:to>
      <xdr:col>15</xdr:col>
      <xdr:colOff>180975</xdr:colOff>
      <xdr:row>59</xdr:row>
      <xdr:rowOff>21547</xdr:rowOff>
    </xdr:to>
    <xdr:cxnSp macro="">
      <xdr:nvCxnSpPr>
        <xdr:cNvPr id="349" name="直線コネクタ 348"/>
        <xdr:cNvCxnSpPr/>
      </xdr:nvCxnSpPr>
      <xdr:spPr>
        <a:xfrm>
          <a:off x="9639300" y="10040235"/>
          <a:ext cx="838200" cy="9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110309</xdr:rowOff>
    </xdr:from>
    <xdr:to>
      <xdr:col>14</xdr:col>
      <xdr:colOff>28575</xdr:colOff>
      <xdr:row>58</xdr:row>
      <xdr:rowOff>96135</xdr:rowOff>
    </xdr:to>
    <xdr:cxnSp macro="">
      <xdr:nvCxnSpPr>
        <xdr:cNvPr id="352" name="直線コネクタ 351"/>
        <xdr:cNvCxnSpPr/>
      </xdr:nvCxnSpPr>
      <xdr:spPr>
        <a:xfrm>
          <a:off x="8750300" y="9882959"/>
          <a:ext cx="889000" cy="1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112251</xdr:rowOff>
    </xdr:from>
    <xdr:to>
      <xdr:col>12</xdr:col>
      <xdr:colOff>511175</xdr:colOff>
      <xdr:row>57</xdr:row>
      <xdr:rowOff>110309</xdr:rowOff>
    </xdr:to>
    <xdr:cxnSp macro="">
      <xdr:nvCxnSpPr>
        <xdr:cNvPr id="355" name="直線コネクタ 354"/>
        <xdr:cNvCxnSpPr/>
      </xdr:nvCxnSpPr>
      <xdr:spPr>
        <a:xfrm>
          <a:off x="7861300" y="9713451"/>
          <a:ext cx="889000" cy="16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112251</xdr:rowOff>
    </xdr:from>
    <xdr:to>
      <xdr:col>11</xdr:col>
      <xdr:colOff>307975</xdr:colOff>
      <xdr:row>57</xdr:row>
      <xdr:rowOff>161760</xdr:rowOff>
    </xdr:to>
    <xdr:cxnSp macro="">
      <xdr:nvCxnSpPr>
        <xdr:cNvPr id="358" name="直線コネクタ 357"/>
        <xdr:cNvCxnSpPr/>
      </xdr:nvCxnSpPr>
      <xdr:spPr>
        <a:xfrm flipV="1">
          <a:off x="6972300" y="9713451"/>
          <a:ext cx="889000" cy="22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142197</xdr:rowOff>
    </xdr:from>
    <xdr:to>
      <xdr:col>15</xdr:col>
      <xdr:colOff>231775</xdr:colOff>
      <xdr:row>59</xdr:row>
      <xdr:rowOff>72347</xdr:rowOff>
    </xdr:to>
    <xdr:sp macro="" textlink="">
      <xdr:nvSpPr>
        <xdr:cNvPr id="368" name="円/楕円 367"/>
        <xdr:cNvSpPr/>
      </xdr:nvSpPr>
      <xdr:spPr>
        <a:xfrm>
          <a:off x="10426700" y="100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57124</xdr:rowOff>
    </xdr:from>
    <xdr:ext cx="534377" cy="259045"/>
    <xdr:sp macro="" textlink="">
      <xdr:nvSpPr>
        <xdr:cNvPr id="369" name="普通建設事業費該当値テキスト"/>
        <xdr:cNvSpPr txBox="1"/>
      </xdr:nvSpPr>
      <xdr:spPr>
        <a:xfrm>
          <a:off x="10528300" y="10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45335</xdr:rowOff>
    </xdr:from>
    <xdr:to>
      <xdr:col>14</xdr:col>
      <xdr:colOff>79375</xdr:colOff>
      <xdr:row>58</xdr:row>
      <xdr:rowOff>146935</xdr:rowOff>
    </xdr:to>
    <xdr:sp macro="" textlink="">
      <xdr:nvSpPr>
        <xdr:cNvPr id="370" name="円/楕円 369"/>
        <xdr:cNvSpPr/>
      </xdr:nvSpPr>
      <xdr:spPr>
        <a:xfrm>
          <a:off x="9588500" y="99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138062</xdr:rowOff>
    </xdr:from>
    <xdr:ext cx="534377" cy="259045"/>
    <xdr:sp macro="" textlink="">
      <xdr:nvSpPr>
        <xdr:cNvPr id="371" name="テキスト ボックス 370"/>
        <xdr:cNvSpPr txBox="1"/>
      </xdr:nvSpPr>
      <xdr:spPr>
        <a:xfrm>
          <a:off x="9372111" y="100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59509</xdr:rowOff>
    </xdr:from>
    <xdr:to>
      <xdr:col>12</xdr:col>
      <xdr:colOff>561975</xdr:colOff>
      <xdr:row>57</xdr:row>
      <xdr:rowOff>161109</xdr:rowOff>
    </xdr:to>
    <xdr:sp macro="" textlink="">
      <xdr:nvSpPr>
        <xdr:cNvPr id="372" name="円/楕円 371"/>
        <xdr:cNvSpPr/>
      </xdr:nvSpPr>
      <xdr:spPr>
        <a:xfrm>
          <a:off x="8699500" y="98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152236</xdr:rowOff>
    </xdr:from>
    <xdr:ext cx="534377" cy="259045"/>
    <xdr:sp macro="" textlink="">
      <xdr:nvSpPr>
        <xdr:cNvPr id="373" name="テキスト ボックス 372"/>
        <xdr:cNvSpPr txBox="1"/>
      </xdr:nvSpPr>
      <xdr:spPr>
        <a:xfrm>
          <a:off x="8483111" y="992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61451</xdr:rowOff>
    </xdr:from>
    <xdr:to>
      <xdr:col>11</xdr:col>
      <xdr:colOff>358775</xdr:colOff>
      <xdr:row>56</xdr:row>
      <xdr:rowOff>163051</xdr:rowOff>
    </xdr:to>
    <xdr:sp macro="" textlink="">
      <xdr:nvSpPr>
        <xdr:cNvPr id="374" name="円/楕円 373"/>
        <xdr:cNvSpPr/>
      </xdr:nvSpPr>
      <xdr:spPr>
        <a:xfrm>
          <a:off x="7810500" y="96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8128</xdr:rowOff>
    </xdr:from>
    <xdr:ext cx="534377" cy="259045"/>
    <xdr:sp macro="" textlink="">
      <xdr:nvSpPr>
        <xdr:cNvPr id="375" name="テキスト ボックス 374"/>
        <xdr:cNvSpPr txBox="1"/>
      </xdr:nvSpPr>
      <xdr:spPr>
        <a:xfrm>
          <a:off x="7594111" y="9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110960</xdr:rowOff>
    </xdr:from>
    <xdr:to>
      <xdr:col>10</xdr:col>
      <xdr:colOff>155575</xdr:colOff>
      <xdr:row>58</xdr:row>
      <xdr:rowOff>41110</xdr:rowOff>
    </xdr:to>
    <xdr:sp macro="" textlink="">
      <xdr:nvSpPr>
        <xdr:cNvPr id="376" name="円/楕円 375"/>
        <xdr:cNvSpPr/>
      </xdr:nvSpPr>
      <xdr:spPr>
        <a:xfrm>
          <a:off x="6921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32237</xdr:rowOff>
    </xdr:from>
    <xdr:ext cx="534377" cy="259045"/>
    <xdr:sp macro="" textlink="">
      <xdr:nvSpPr>
        <xdr:cNvPr id="377" name="テキスト ボックス 376"/>
        <xdr:cNvSpPr txBox="1"/>
      </xdr:nvSpPr>
      <xdr:spPr>
        <a:xfrm>
          <a:off x="6705111" y="99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115164</xdr:rowOff>
    </xdr:from>
    <xdr:to>
      <xdr:col>15</xdr:col>
      <xdr:colOff>180975</xdr:colOff>
      <xdr:row>77</xdr:row>
      <xdr:rowOff>57441</xdr:rowOff>
    </xdr:to>
    <xdr:cxnSp macro="">
      <xdr:nvCxnSpPr>
        <xdr:cNvPr id="406" name="直線コネクタ 405"/>
        <xdr:cNvCxnSpPr/>
      </xdr:nvCxnSpPr>
      <xdr:spPr>
        <a:xfrm>
          <a:off x="9639300" y="12802464"/>
          <a:ext cx="838200" cy="4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67576</xdr:rowOff>
    </xdr:from>
    <xdr:to>
      <xdr:col>14</xdr:col>
      <xdr:colOff>28575</xdr:colOff>
      <xdr:row>74</xdr:row>
      <xdr:rowOff>115164</xdr:rowOff>
    </xdr:to>
    <xdr:cxnSp macro="">
      <xdr:nvCxnSpPr>
        <xdr:cNvPr id="409" name="直線コネクタ 408"/>
        <xdr:cNvCxnSpPr/>
      </xdr:nvCxnSpPr>
      <xdr:spPr>
        <a:xfrm>
          <a:off x="8750300" y="12411976"/>
          <a:ext cx="889000" cy="3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6641</xdr:rowOff>
    </xdr:from>
    <xdr:to>
      <xdr:col>15</xdr:col>
      <xdr:colOff>231775</xdr:colOff>
      <xdr:row>77</xdr:row>
      <xdr:rowOff>108241</xdr:rowOff>
    </xdr:to>
    <xdr:sp macro="" textlink="">
      <xdr:nvSpPr>
        <xdr:cNvPr id="419" name="円/楕円 418"/>
        <xdr:cNvSpPr/>
      </xdr:nvSpPr>
      <xdr:spPr>
        <a:xfrm>
          <a:off x="104267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156518</xdr:rowOff>
    </xdr:from>
    <xdr:ext cx="469744" cy="259045"/>
    <xdr:sp macro="" textlink="">
      <xdr:nvSpPr>
        <xdr:cNvPr id="420" name="普通建設事業費 （ うち新規整備　）該当値テキスト"/>
        <xdr:cNvSpPr txBox="1"/>
      </xdr:nvSpPr>
      <xdr:spPr>
        <a:xfrm>
          <a:off x="10528300" y="1318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64364</xdr:rowOff>
    </xdr:from>
    <xdr:to>
      <xdr:col>14</xdr:col>
      <xdr:colOff>79375</xdr:colOff>
      <xdr:row>74</xdr:row>
      <xdr:rowOff>165964</xdr:rowOff>
    </xdr:to>
    <xdr:sp macro="" textlink="">
      <xdr:nvSpPr>
        <xdr:cNvPr id="421" name="円/楕円 420"/>
        <xdr:cNvSpPr/>
      </xdr:nvSpPr>
      <xdr:spPr>
        <a:xfrm>
          <a:off x="9588500" y="127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11041</xdr:rowOff>
    </xdr:from>
    <xdr:ext cx="534377" cy="259045"/>
    <xdr:sp macro="" textlink="">
      <xdr:nvSpPr>
        <xdr:cNvPr id="422" name="テキスト ボックス 421"/>
        <xdr:cNvSpPr txBox="1"/>
      </xdr:nvSpPr>
      <xdr:spPr>
        <a:xfrm>
          <a:off x="9372111" y="125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16776</xdr:rowOff>
    </xdr:from>
    <xdr:to>
      <xdr:col>12</xdr:col>
      <xdr:colOff>561975</xdr:colOff>
      <xdr:row>72</xdr:row>
      <xdr:rowOff>118376</xdr:rowOff>
    </xdr:to>
    <xdr:sp macro="" textlink="">
      <xdr:nvSpPr>
        <xdr:cNvPr id="423" name="円/楕円 422"/>
        <xdr:cNvSpPr/>
      </xdr:nvSpPr>
      <xdr:spPr>
        <a:xfrm>
          <a:off x="8699500" y="123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134903</xdr:rowOff>
    </xdr:from>
    <xdr:ext cx="534377" cy="259045"/>
    <xdr:sp macro="" textlink="">
      <xdr:nvSpPr>
        <xdr:cNvPr id="424" name="テキスト ボックス 423"/>
        <xdr:cNvSpPr txBox="1"/>
      </xdr:nvSpPr>
      <xdr:spPr>
        <a:xfrm>
          <a:off x="8483111" y="121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50488</xdr:rowOff>
    </xdr:from>
    <xdr:to>
      <xdr:col>15</xdr:col>
      <xdr:colOff>180975</xdr:colOff>
      <xdr:row>98</xdr:row>
      <xdr:rowOff>124079</xdr:rowOff>
    </xdr:to>
    <xdr:cxnSp macro="">
      <xdr:nvCxnSpPr>
        <xdr:cNvPr id="453" name="直線コネクタ 452"/>
        <xdr:cNvCxnSpPr/>
      </xdr:nvCxnSpPr>
      <xdr:spPr>
        <a:xfrm flipV="1">
          <a:off x="9639300" y="16852588"/>
          <a:ext cx="838200" cy="7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118097</xdr:rowOff>
    </xdr:from>
    <xdr:to>
      <xdr:col>14</xdr:col>
      <xdr:colOff>28575</xdr:colOff>
      <xdr:row>98</xdr:row>
      <xdr:rowOff>124079</xdr:rowOff>
    </xdr:to>
    <xdr:cxnSp macro="">
      <xdr:nvCxnSpPr>
        <xdr:cNvPr id="456" name="直線コネクタ 455"/>
        <xdr:cNvCxnSpPr/>
      </xdr:nvCxnSpPr>
      <xdr:spPr>
        <a:xfrm>
          <a:off x="8750300" y="16920197"/>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171138</xdr:rowOff>
    </xdr:from>
    <xdr:to>
      <xdr:col>15</xdr:col>
      <xdr:colOff>231775</xdr:colOff>
      <xdr:row>98</xdr:row>
      <xdr:rowOff>101288</xdr:rowOff>
    </xdr:to>
    <xdr:sp macro="" textlink="">
      <xdr:nvSpPr>
        <xdr:cNvPr id="466" name="円/楕円 465"/>
        <xdr:cNvSpPr/>
      </xdr:nvSpPr>
      <xdr:spPr>
        <a:xfrm>
          <a:off x="10426700" y="168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86065</xdr:rowOff>
    </xdr:from>
    <xdr:ext cx="469744" cy="259045"/>
    <xdr:sp macro="" textlink="">
      <xdr:nvSpPr>
        <xdr:cNvPr id="467" name="普通建設事業費 （ うち更新整備　）該当値テキスト"/>
        <xdr:cNvSpPr txBox="1"/>
      </xdr:nvSpPr>
      <xdr:spPr>
        <a:xfrm>
          <a:off x="10528300" y="167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73279</xdr:rowOff>
    </xdr:from>
    <xdr:to>
      <xdr:col>14</xdr:col>
      <xdr:colOff>79375</xdr:colOff>
      <xdr:row>99</xdr:row>
      <xdr:rowOff>3429</xdr:rowOff>
    </xdr:to>
    <xdr:sp macro="" textlink="">
      <xdr:nvSpPr>
        <xdr:cNvPr id="468" name="円/楕円 467"/>
        <xdr:cNvSpPr/>
      </xdr:nvSpPr>
      <xdr:spPr>
        <a:xfrm>
          <a:off x="9588500" y="16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166006</xdr:rowOff>
    </xdr:from>
    <xdr:ext cx="469744" cy="259045"/>
    <xdr:sp macro="" textlink="">
      <xdr:nvSpPr>
        <xdr:cNvPr id="469" name="テキスト ボックス 468"/>
        <xdr:cNvSpPr txBox="1"/>
      </xdr:nvSpPr>
      <xdr:spPr>
        <a:xfrm>
          <a:off x="9404427" y="1696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67297</xdr:rowOff>
    </xdr:from>
    <xdr:to>
      <xdr:col>12</xdr:col>
      <xdr:colOff>561975</xdr:colOff>
      <xdr:row>98</xdr:row>
      <xdr:rowOff>168897</xdr:rowOff>
    </xdr:to>
    <xdr:sp macro="" textlink="">
      <xdr:nvSpPr>
        <xdr:cNvPr id="470" name="円/楕円 469"/>
        <xdr:cNvSpPr/>
      </xdr:nvSpPr>
      <xdr:spPr>
        <a:xfrm>
          <a:off x="8699500" y="168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160024</xdr:rowOff>
    </xdr:from>
    <xdr:ext cx="469744" cy="259045"/>
    <xdr:sp macro="" textlink="">
      <xdr:nvSpPr>
        <xdr:cNvPr id="471" name="テキスト ボックス 470"/>
        <xdr:cNvSpPr txBox="1"/>
      </xdr:nvSpPr>
      <xdr:spPr>
        <a:xfrm>
          <a:off x="8515427" y="169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10704</xdr:rowOff>
    </xdr:from>
    <xdr:to>
      <xdr:col>23</xdr:col>
      <xdr:colOff>517525</xdr:colOff>
      <xdr:row>37</xdr:row>
      <xdr:rowOff>144599</xdr:rowOff>
    </xdr:to>
    <xdr:cxnSp macro="">
      <xdr:nvCxnSpPr>
        <xdr:cNvPr id="502" name="直線コネクタ 501"/>
        <xdr:cNvCxnSpPr/>
      </xdr:nvCxnSpPr>
      <xdr:spPr>
        <a:xfrm>
          <a:off x="15481300" y="6011454"/>
          <a:ext cx="8382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26505</xdr:rowOff>
    </xdr:from>
    <xdr:ext cx="378565" cy="259045"/>
    <xdr:sp macro="" textlink="">
      <xdr:nvSpPr>
        <xdr:cNvPr id="503" name="災害復旧事業費平均値テキスト"/>
        <xdr:cNvSpPr txBox="1"/>
      </xdr:nvSpPr>
      <xdr:spPr>
        <a:xfrm>
          <a:off x="16370300" y="6541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10704</xdr:rowOff>
    </xdr:from>
    <xdr:to>
      <xdr:col>22</xdr:col>
      <xdr:colOff>365125</xdr:colOff>
      <xdr:row>36</xdr:row>
      <xdr:rowOff>7439</xdr:rowOff>
    </xdr:to>
    <xdr:cxnSp macro="">
      <xdr:nvCxnSpPr>
        <xdr:cNvPr id="505" name="直線コネクタ 504"/>
        <xdr:cNvCxnSpPr/>
      </xdr:nvCxnSpPr>
      <xdr:spPr>
        <a:xfrm flipV="1">
          <a:off x="14592300" y="601145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157134</xdr:rowOff>
    </xdr:from>
    <xdr:ext cx="378565" cy="259045"/>
    <xdr:sp macro="" textlink="">
      <xdr:nvSpPr>
        <xdr:cNvPr id="507" name="テキスト ボックス 506"/>
        <xdr:cNvSpPr txBox="1"/>
      </xdr:nvSpPr>
      <xdr:spPr>
        <a:xfrm>
          <a:off x="15292017" y="632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7439</xdr:rowOff>
    </xdr:from>
    <xdr:to>
      <xdr:col>21</xdr:col>
      <xdr:colOff>161925</xdr:colOff>
      <xdr:row>37</xdr:row>
      <xdr:rowOff>120106</xdr:rowOff>
    </xdr:to>
    <xdr:cxnSp macro="">
      <xdr:nvCxnSpPr>
        <xdr:cNvPr id="508" name="直線コネクタ 507"/>
        <xdr:cNvCxnSpPr/>
      </xdr:nvCxnSpPr>
      <xdr:spPr>
        <a:xfrm flipV="1">
          <a:off x="13703300" y="6179639"/>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126110</xdr:rowOff>
    </xdr:from>
    <xdr:ext cx="378565" cy="259045"/>
    <xdr:sp macro="" textlink="">
      <xdr:nvSpPr>
        <xdr:cNvPr id="510" name="テキスト ボックス 509"/>
        <xdr:cNvSpPr txBox="1"/>
      </xdr:nvSpPr>
      <xdr:spPr>
        <a:xfrm>
          <a:off x="14403017" y="629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120106</xdr:rowOff>
    </xdr:from>
    <xdr:to>
      <xdr:col>19</xdr:col>
      <xdr:colOff>644525</xdr:colOff>
      <xdr:row>38</xdr:row>
      <xdr:rowOff>97246</xdr:rowOff>
    </xdr:to>
    <xdr:cxnSp macro="">
      <xdr:nvCxnSpPr>
        <xdr:cNvPr id="511" name="直線コネクタ 510"/>
        <xdr:cNvCxnSpPr/>
      </xdr:nvCxnSpPr>
      <xdr:spPr>
        <a:xfrm flipV="1">
          <a:off x="12814300" y="646375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93799</xdr:rowOff>
    </xdr:from>
    <xdr:to>
      <xdr:col>23</xdr:col>
      <xdr:colOff>568325</xdr:colOff>
      <xdr:row>38</xdr:row>
      <xdr:rowOff>23949</xdr:rowOff>
    </xdr:to>
    <xdr:sp macro="" textlink="">
      <xdr:nvSpPr>
        <xdr:cNvPr id="521" name="円/楕円 520"/>
        <xdr:cNvSpPr/>
      </xdr:nvSpPr>
      <xdr:spPr>
        <a:xfrm>
          <a:off x="162687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116676</xdr:rowOff>
    </xdr:from>
    <xdr:ext cx="378565" cy="259045"/>
    <xdr:sp macro="" textlink="">
      <xdr:nvSpPr>
        <xdr:cNvPr id="522" name="災害復旧事業費該当値テキスト"/>
        <xdr:cNvSpPr txBox="1"/>
      </xdr:nvSpPr>
      <xdr:spPr>
        <a:xfrm>
          <a:off x="16370300" y="628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131354</xdr:rowOff>
    </xdr:from>
    <xdr:to>
      <xdr:col>22</xdr:col>
      <xdr:colOff>415925</xdr:colOff>
      <xdr:row>35</xdr:row>
      <xdr:rowOff>61504</xdr:rowOff>
    </xdr:to>
    <xdr:sp macro="" textlink="">
      <xdr:nvSpPr>
        <xdr:cNvPr id="523" name="円/楕円 522"/>
        <xdr:cNvSpPr/>
      </xdr:nvSpPr>
      <xdr:spPr>
        <a:xfrm>
          <a:off x="15430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33</xdr:row>
      <xdr:rowOff>78031</xdr:rowOff>
    </xdr:from>
    <xdr:ext cx="378565" cy="259045"/>
    <xdr:sp macro="" textlink="">
      <xdr:nvSpPr>
        <xdr:cNvPr id="524" name="テキスト ボックス 523"/>
        <xdr:cNvSpPr txBox="1"/>
      </xdr:nvSpPr>
      <xdr:spPr>
        <a:xfrm>
          <a:off x="15292017" y="5735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128089</xdr:rowOff>
    </xdr:from>
    <xdr:to>
      <xdr:col>21</xdr:col>
      <xdr:colOff>212725</xdr:colOff>
      <xdr:row>36</xdr:row>
      <xdr:rowOff>58239</xdr:rowOff>
    </xdr:to>
    <xdr:sp macro="" textlink="">
      <xdr:nvSpPr>
        <xdr:cNvPr id="525" name="円/楕円 524"/>
        <xdr:cNvSpPr/>
      </xdr:nvSpPr>
      <xdr:spPr>
        <a:xfrm>
          <a:off x="14541500" y="61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74766</xdr:rowOff>
    </xdr:from>
    <xdr:ext cx="378565" cy="259045"/>
    <xdr:sp macro="" textlink="">
      <xdr:nvSpPr>
        <xdr:cNvPr id="526" name="テキスト ボックス 525"/>
        <xdr:cNvSpPr txBox="1"/>
      </xdr:nvSpPr>
      <xdr:spPr>
        <a:xfrm>
          <a:off x="14403017" y="590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69306</xdr:rowOff>
    </xdr:from>
    <xdr:to>
      <xdr:col>20</xdr:col>
      <xdr:colOff>9525</xdr:colOff>
      <xdr:row>37</xdr:row>
      <xdr:rowOff>170906</xdr:rowOff>
    </xdr:to>
    <xdr:sp macro="" textlink="">
      <xdr:nvSpPr>
        <xdr:cNvPr id="527" name="円/楕円 526"/>
        <xdr:cNvSpPr/>
      </xdr:nvSpPr>
      <xdr:spPr>
        <a:xfrm>
          <a:off x="13652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162033</xdr:rowOff>
    </xdr:from>
    <xdr:ext cx="378565" cy="259045"/>
    <xdr:sp macro="" textlink="">
      <xdr:nvSpPr>
        <xdr:cNvPr id="528" name="テキスト ボックス 527"/>
        <xdr:cNvSpPr txBox="1"/>
      </xdr:nvSpPr>
      <xdr:spPr>
        <a:xfrm>
          <a:off x="13514017" y="650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46446</xdr:rowOff>
    </xdr:from>
    <xdr:to>
      <xdr:col>18</xdr:col>
      <xdr:colOff>492125</xdr:colOff>
      <xdr:row>38</xdr:row>
      <xdr:rowOff>148046</xdr:rowOff>
    </xdr:to>
    <xdr:sp macro="" textlink="">
      <xdr:nvSpPr>
        <xdr:cNvPr id="529" name="円/楕円 528"/>
        <xdr:cNvSpPr/>
      </xdr:nvSpPr>
      <xdr:spPr>
        <a:xfrm>
          <a:off x="12763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139173</xdr:rowOff>
    </xdr:from>
    <xdr:ext cx="378565" cy="259045"/>
    <xdr:sp macro="" textlink="">
      <xdr:nvSpPr>
        <xdr:cNvPr id="530" name="テキスト ボックス 529"/>
        <xdr:cNvSpPr txBox="1"/>
      </xdr:nvSpPr>
      <xdr:spPr>
        <a:xfrm>
          <a:off x="12625017" y="665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59689</xdr:rowOff>
    </xdr:from>
    <xdr:to>
      <xdr:col>23</xdr:col>
      <xdr:colOff>517525</xdr:colOff>
      <xdr:row>77</xdr:row>
      <xdr:rowOff>70396</xdr:rowOff>
    </xdr:to>
    <xdr:cxnSp macro="">
      <xdr:nvCxnSpPr>
        <xdr:cNvPr id="608" name="直線コネクタ 607"/>
        <xdr:cNvCxnSpPr/>
      </xdr:nvCxnSpPr>
      <xdr:spPr>
        <a:xfrm flipV="1">
          <a:off x="15481300" y="13261339"/>
          <a:ext cx="8382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60871</xdr:rowOff>
    </xdr:from>
    <xdr:to>
      <xdr:col>22</xdr:col>
      <xdr:colOff>365125</xdr:colOff>
      <xdr:row>77</xdr:row>
      <xdr:rowOff>70396</xdr:rowOff>
    </xdr:to>
    <xdr:cxnSp macro="">
      <xdr:nvCxnSpPr>
        <xdr:cNvPr id="611" name="直線コネクタ 610"/>
        <xdr:cNvCxnSpPr/>
      </xdr:nvCxnSpPr>
      <xdr:spPr>
        <a:xfrm>
          <a:off x="14592300" y="132625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50203</xdr:rowOff>
    </xdr:from>
    <xdr:to>
      <xdr:col>21</xdr:col>
      <xdr:colOff>161925</xdr:colOff>
      <xdr:row>77</xdr:row>
      <xdr:rowOff>60871</xdr:rowOff>
    </xdr:to>
    <xdr:cxnSp macro="">
      <xdr:nvCxnSpPr>
        <xdr:cNvPr id="614" name="直線コネクタ 613"/>
        <xdr:cNvCxnSpPr/>
      </xdr:nvCxnSpPr>
      <xdr:spPr>
        <a:xfrm>
          <a:off x="13703300" y="13251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50203</xdr:rowOff>
    </xdr:from>
    <xdr:to>
      <xdr:col>19</xdr:col>
      <xdr:colOff>644525</xdr:colOff>
      <xdr:row>77</xdr:row>
      <xdr:rowOff>50964</xdr:rowOff>
    </xdr:to>
    <xdr:cxnSp macro="">
      <xdr:nvCxnSpPr>
        <xdr:cNvPr id="617" name="直線コネクタ 616"/>
        <xdr:cNvCxnSpPr/>
      </xdr:nvCxnSpPr>
      <xdr:spPr>
        <a:xfrm flipV="1">
          <a:off x="12814300" y="1325185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8889</xdr:rowOff>
    </xdr:from>
    <xdr:to>
      <xdr:col>23</xdr:col>
      <xdr:colOff>568325</xdr:colOff>
      <xdr:row>77</xdr:row>
      <xdr:rowOff>110489</xdr:rowOff>
    </xdr:to>
    <xdr:sp macro="" textlink="">
      <xdr:nvSpPr>
        <xdr:cNvPr id="627" name="円/楕円 626"/>
        <xdr:cNvSpPr/>
      </xdr:nvSpPr>
      <xdr:spPr>
        <a:xfrm>
          <a:off x="162687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95266</xdr:rowOff>
    </xdr:from>
    <xdr:ext cx="534377" cy="259045"/>
    <xdr:sp macro="" textlink="">
      <xdr:nvSpPr>
        <xdr:cNvPr id="628" name="公債費該当値テキスト"/>
        <xdr:cNvSpPr txBox="1"/>
      </xdr:nvSpPr>
      <xdr:spPr>
        <a:xfrm>
          <a:off x="16370300" y="131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19596</xdr:rowOff>
    </xdr:from>
    <xdr:to>
      <xdr:col>22</xdr:col>
      <xdr:colOff>415925</xdr:colOff>
      <xdr:row>77</xdr:row>
      <xdr:rowOff>121196</xdr:rowOff>
    </xdr:to>
    <xdr:sp macro="" textlink="">
      <xdr:nvSpPr>
        <xdr:cNvPr id="629" name="円/楕円 628"/>
        <xdr:cNvSpPr/>
      </xdr:nvSpPr>
      <xdr:spPr>
        <a:xfrm>
          <a:off x="15430500" y="132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112323</xdr:rowOff>
    </xdr:from>
    <xdr:ext cx="534377" cy="259045"/>
    <xdr:sp macro="" textlink="">
      <xdr:nvSpPr>
        <xdr:cNvPr id="630" name="テキスト ボックス 629"/>
        <xdr:cNvSpPr txBox="1"/>
      </xdr:nvSpPr>
      <xdr:spPr>
        <a:xfrm>
          <a:off x="15214111" y="133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10071</xdr:rowOff>
    </xdr:from>
    <xdr:to>
      <xdr:col>21</xdr:col>
      <xdr:colOff>212725</xdr:colOff>
      <xdr:row>77</xdr:row>
      <xdr:rowOff>111671</xdr:rowOff>
    </xdr:to>
    <xdr:sp macro="" textlink="">
      <xdr:nvSpPr>
        <xdr:cNvPr id="631" name="円/楕円 630"/>
        <xdr:cNvSpPr/>
      </xdr:nvSpPr>
      <xdr:spPr>
        <a:xfrm>
          <a:off x="14541500" y="132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102798</xdr:rowOff>
    </xdr:from>
    <xdr:ext cx="534377" cy="259045"/>
    <xdr:sp macro="" textlink="">
      <xdr:nvSpPr>
        <xdr:cNvPr id="632" name="テキスト ボックス 631"/>
        <xdr:cNvSpPr txBox="1"/>
      </xdr:nvSpPr>
      <xdr:spPr>
        <a:xfrm>
          <a:off x="14325111" y="13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170853</xdr:rowOff>
    </xdr:from>
    <xdr:to>
      <xdr:col>20</xdr:col>
      <xdr:colOff>9525</xdr:colOff>
      <xdr:row>77</xdr:row>
      <xdr:rowOff>101003</xdr:rowOff>
    </xdr:to>
    <xdr:sp macro="" textlink="">
      <xdr:nvSpPr>
        <xdr:cNvPr id="633" name="円/楕円 632"/>
        <xdr:cNvSpPr/>
      </xdr:nvSpPr>
      <xdr:spPr>
        <a:xfrm>
          <a:off x="13652500" y="132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92130</xdr:rowOff>
    </xdr:from>
    <xdr:ext cx="534377" cy="259045"/>
    <xdr:sp macro="" textlink="">
      <xdr:nvSpPr>
        <xdr:cNvPr id="634" name="テキスト ボックス 633"/>
        <xdr:cNvSpPr txBox="1"/>
      </xdr:nvSpPr>
      <xdr:spPr>
        <a:xfrm>
          <a:off x="13436111" y="132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164</xdr:rowOff>
    </xdr:from>
    <xdr:to>
      <xdr:col>18</xdr:col>
      <xdr:colOff>492125</xdr:colOff>
      <xdr:row>77</xdr:row>
      <xdr:rowOff>101764</xdr:rowOff>
    </xdr:to>
    <xdr:sp macro="" textlink="">
      <xdr:nvSpPr>
        <xdr:cNvPr id="635" name="円/楕円 634"/>
        <xdr:cNvSpPr/>
      </xdr:nvSpPr>
      <xdr:spPr>
        <a:xfrm>
          <a:off x="12763500" y="132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92891</xdr:rowOff>
    </xdr:from>
    <xdr:ext cx="534377" cy="259045"/>
    <xdr:sp macro="" textlink="">
      <xdr:nvSpPr>
        <xdr:cNvPr id="636" name="テキスト ボックス 635"/>
        <xdr:cNvSpPr txBox="1"/>
      </xdr:nvSpPr>
      <xdr:spPr>
        <a:xfrm>
          <a:off x="12547111" y="132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67636</xdr:rowOff>
    </xdr:from>
    <xdr:to>
      <xdr:col>23</xdr:col>
      <xdr:colOff>517525</xdr:colOff>
      <xdr:row>96</xdr:row>
      <xdr:rowOff>115970</xdr:rowOff>
    </xdr:to>
    <xdr:cxnSp macro="">
      <xdr:nvCxnSpPr>
        <xdr:cNvPr id="667" name="直線コネクタ 666"/>
        <xdr:cNvCxnSpPr/>
      </xdr:nvCxnSpPr>
      <xdr:spPr>
        <a:xfrm flipV="1">
          <a:off x="15481300" y="16526836"/>
          <a:ext cx="838200" cy="4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115970</xdr:rowOff>
    </xdr:from>
    <xdr:to>
      <xdr:col>22</xdr:col>
      <xdr:colOff>365125</xdr:colOff>
      <xdr:row>97</xdr:row>
      <xdr:rowOff>127073</xdr:rowOff>
    </xdr:to>
    <xdr:cxnSp macro="">
      <xdr:nvCxnSpPr>
        <xdr:cNvPr id="670" name="直線コネクタ 669"/>
        <xdr:cNvCxnSpPr/>
      </xdr:nvCxnSpPr>
      <xdr:spPr>
        <a:xfrm flipV="1">
          <a:off x="14592300" y="16575170"/>
          <a:ext cx="889000" cy="18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75802</xdr:rowOff>
    </xdr:from>
    <xdr:to>
      <xdr:col>21</xdr:col>
      <xdr:colOff>161925</xdr:colOff>
      <xdr:row>97</xdr:row>
      <xdr:rowOff>127073</xdr:rowOff>
    </xdr:to>
    <xdr:cxnSp macro="">
      <xdr:nvCxnSpPr>
        <xdr:cNvPr id="673" name="直線コネクタ 672"/>
        <xdr:cNvCxnSpPr/>
      </xdr:nvCxnSpPr>
      <xdr:spPr>
        <a:xfrm>
          <a:off x="13703300" y="16363552"/>
          <a:ext cx="889000" cy="39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75802</xdr:rowOff>
    </xdr:from>
    <xdr:to>
      <xdr:col>19</xdr:col>
      <xdr:colOff>644525</xdr:colOff>
      <xdr:row>98</xdr:row>
      <xdr:rowOff>108240</xdr:rowOff>
    </xdr:to>
    <xdr:cxnSp macro="">
      <xdr:nvCxnSpPr>
        <xdr:cNvPr id="676" name="直線コネクタ 675"/>
        <xdr:cNvCxnSpPr/>
      </xdr:nvCxnSpPr>
      <xdr:spPr>
        <a:xfrm flipV="1">
          <a:off x="12814300" y="16363552"/>
          <a:ext cx="889000" cy="5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16836</xdr:rowOff>
    </xdr:from>
    <xdr:to>
      <xdr:col>23</xdr:col>
      <xdr:colOff>568325</xdr:colOff>
      <xdr:row>96</xdr:row>
      <xdr:rowOff>118436</xdr:rowOff>
    </xdr:to>
    <xdr:sp macro="" textlink="">
      <xdr:nvSpPr>
        <xdr:cNvPr id="686" name="円/楕円 685"/>
        <xdr:cNvSpPr/>
      </xdr:nvSpPr>
      <xdr:spPr>
        <a:xfrm>
          <a:off x="16268700" y="164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166713</xdr:rowOff>
    </xdr:from>
    <xdr:ext cx="469744" cy="259045"/>
    <xdr:sp macro="" textlink="">
      <xdr:nvSpPr>
        <xdr:cNvPr id="687" name="積立金該当値テキスト"/>
        <xdr:cNvSpPr txBox="1"/>
      </xdr:nvSpPr>
      <xdr:spPr>
        <a:xfrm>
          <a:off x="16370300" y="164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65170</xdr:rowOff>
    </xdr:from>
    <xdr:to>
      <xdr:col>22</xdr:col>
      <xdr:colOff>415925</xdr:colOff>
      <xdr:row>96</xdr:row>
      <xdr:rowOff>166770</xdr:rowOff>
    </xdr:to>
    <xdr:sp macro="" textlink="">
      <xdr:nvSpPr>
        <xdr:cNvPr id="688" name="円/楕円 687"/>
        <xdr:cNvSpPr/>
      </xdr:nvSpPr>
      <xdr:spPr>
        <a:xfrm>
          <a:off x="15430500" y="165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157897</xdr:rowOff>
    </xdr:from>
    <xdr:ext cx="469744" cy="259045"/>
    <xdr:sp macro="" textlink="">
      <xdr:nvSpPr>
        <xdr:cNvPr id="689" name="テキスト ボックス 688"/>
        <xdr:cNvSpPr txBox="1"/>
      </xdr:nvSpPr>
      <xdr:spPr>
        <a:xfrm>
          <a:off x="15246427" y="166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76273</xdr:rowOff>
    </xdr:from>
    <xdr:to>
      <xdr:col>21</xdr:col>
      <xdr:colOff>212725</xdr:colOff>
      <xdr:row>98</xdr:row>
      <xdr:rowOff>6423</xdr:rowOff>
    </xdr:to>
    <xdr:sp macro="" textlink="">
      <xdr:nvSpPr>
        <xdr:cNvPr id="690" name="円/楕円 689"/>
        <xdr:cNvSpPr/>
      </xdr:nvSpPr>
      <xdr:spPr>
        <a:xfrm>
          <a:off x="14541500" y="167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169000</xdr:rowOff>
    </xdr:from>
    <xdr:ext cx="469744" cy="259045"/>
    <xdr:sp macro="" textlink="">
      <xdr:nvSpPr>
        <xdr:cNvPr id="691" name="テキスト ボックス 690"/>
        <xdr:cNvSpPr txBox="1"/>
      </xdr:nvSpPr>
      <xdr:spPr>
        <a:xfrm>
          <a:off x="14357427" y="1679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25002</xdr:rowOff>
    </xdr:from>
    <xdr:to>
      <xdr:col>20</xdr:col>
      <xdr:colOff>9525</xdr:colOff>
      <xdr:row>95</xdr:row>
      <xdr:rowOff>126602</xdr:rowOff>
    </xdr:to>
    <xdr:sp macro="" textlink="">
      <xdr:nvSpPr>
        <xdr:cNvPr id="692" name="円/楕円 691"/>
        <xdr:cNvSpPr/>
      </xdr:nvSpPr>
      <xdr:spPr>
        <a:xfrm>
          <a:off x="13652500" y="163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117729</xdr:rowOff>
    </xdr:from>
    <xdr:ext cx="469744" cy="259045"/>
    <xdr:sp macro="" textlink="">
      <xdr:nvSpPr>
        <xdr:cNvPr id="693" name="テキスト ボックス 692"/>
        <xdr:cNvSpPr txBox="1"/>
      </xdr:nvSpPr>
      <xdr:spPr>
        <a:xfrm>
          <a:off x="13468427" y="164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57440</xdr:rowOff>
    </xdr:from>
    <xdr:to>
      <xdr:col>18</xdr:col>
      <xdr:colOff>492125</xdr:colOff>
      <xdr:row>98</xdr:row>
      <xdr:rowOff>159040</xdr:rowOff>
    </xdr:to>
    <xdr:sp macro="" textlink="">
      <xdr:nvSpPr>
        <xdr:cNvPr id="694" name="円/楕円 693"/>
        <xdr:cNvSpPr/>
      </xdr:nvSpPr>
      <xdr:spPr>
        <a:xfrm>
          <a:off x="12763500" y="168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150167</xdr:rowOff>
    </xdr:from>
    <xdr:ext cx="469744" cy="259045"/>
    <xdr:sp macro="" textlink="">
      <xdr:nvSpPr>
        <xdr:cNvPr id="695" name="テキスト ボックス 694"/>
        <xdr:cNvSpPr txBox="1"/>
      </xdr:nvSpPr>
      <xdr:spPr>
        <a:xfrm>
          <a:off x="12579427" y="1695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93490</xdr:rowOff>
    </xdr:from>
    <xdr:to>
      <xdr:col>32</xdr:col>
      <xdr:colOff>187325</xdr:colOff>
      <xdr:row>39</xdr:row>
      <xdr:rowOff>93653</xdr:rowOff>
    </xdr:to>
    <xdr:cxnSp macro="">
      <xdr:nvCxnSpPr>
        <xdr:cNvPr id="726" name="直線コネクタ 725"/>
        <xdr:cNvCxnSpPr/>
      </xdr:nvCxnSpPr>
      <xdr:spPr>
        <a:xfrm flipV="1">
          <a:off x="21323300" y="6780040"/>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93653</xdr:rowOff>
    </xdr:from>
    <xdr:to>
      <xdr:col>31</xdr:col>
      <xdr:colOff>34925</xdr:colOff>
      <xdr:row>39</xdr:row>
      <xdr:rowOff>93980</xdr:rowOff>
    </xdr:to>
    <xdr:cxnSp macro="">
      <xdr:nvCxnSpPr>
        <xdr:cNvPr id="729" name="直線コネクタ 728"/>
        <xdr:cNvCxnSpPr/>
      </xdr:nvCxnSpPr>
      <xdr:spPr>
        <a:xfrm flipV="1">
          <a:off x="20434300" y="678020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93980</xdr:rowOff>
    </xdr:from>
    <xdr:to>
      <xdr:col>29</xdr:col>
      <xdr:colOff>517525</xdr:colOff>
      <xdr:row>39</xdr:row>
      <xdr:rowOff>94143</xdr:rowOff>
    </xdr:to>
    <xdr:cxnSp macro="">
      <xdr:nvCxnSpPr>
        <xdr:cNvPr id="732" name="直線コネクタ 731"/>
        <xdr:cNvCxnSpPr/>
      </xdr:nvCxnSpPr>
      <xdr:spPr>
        <a:xfrm flipV="1">
          <a:off x="19545300" y="678053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94143</xdr:rowOff>
    </xdr:from>
    <xdr:to>
      <xdr:col>28</xdr:col>
      <xdr:colOff>314325</xdr:colOff>
      <xdr:row>39</xdr:row>
      <xdr:rowOff>94307</xdr:rowOff>
    </xdr:to>
    <xdr:cxnSp macro="">
      <xdr:nvCxnSpPr>
        <xdr:cNvPr id="735" name="直線コネクタ 734"/>
        <xdr:cNvCxnSpPr/>
      </xdr:nvCxnSpPr>
      <xdr:spPr>
        <a:xfrm flipV="1">
          <a:off x="18656300" y="678069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42690</xdr:rowOff>
    </xdr:from>
    <xdr:to>
      <xdr:col>32</xdr:col>
      <xdr:colOff>238125</xdr:colOff>
      <xdr:row>39</xdr:row>
      <xdr:rowOff>144290</xdr:rowOff>
    </xdr:to>
    <xdr:sp macro="" textlink="">
      <xdr:nvSpPr>
        <xdr:cNvPr id="745" name="円/楕円 744"/>
        <xdr:cNvSpPr/>
      </xdr:nvSpPr>
      <xdr:spPr>
        <a:xfrm>
          <a:off x="221107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129067</xdr:rowOff>
    </xdr:from>
    <xdr:ext cx="313932" cy="259045"/>
    <xdr:sp macro="" textlink="">
      <xdr:nvSpPr>
        <xdr:cNvPr id="746" name="投資及び出資金該当値テキスト"/>
        <xdr:cNvSpPr txBox="1"/>
      </xdr:nvSpPr>
      <xdr:spPr>
        <a:xfrm>
          <a:off x="22212300" y="6644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42853</xdr:rowOff>
    </xdr:from>
    <xdr:to>
      <xdr:col>31</xdr:col>
      <xdr:colOff>85725</xdr:colOff>
      <xdr:row>39</xdr:row>
      <xdr:rowOff>144453</xdr:rowOff>
    </xdr:to>
    <xdr:sp macro="" textlink="">
      <xdr:nvSpPr>
        <xdr:cNvPr id="747" name="円/楕円 746"/>
        <xdr:cNvSpPr/>
      </xdr:nvSpPr>
      <xdr:spPr>
        <a:xfrm>
          <a:off x="21272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135580</xdr:rowOff>
    </xdr:from>
    <xdr:ext cx="313932" cy="259045"/>
    <xdr:sp macro="" textlink="">
      <xdr:nvSpPr>
        <xdr:cNvPr id="748" name="テキスト ボックス 747"/>
        <xdr:cNvSpPr txBox="1"/>
      </xdr:nvSpPr>
      <xdr:spPr>
        <a:xfrm>
          <a:off x="21166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43180</xdr:rowOff>
    </xdr:from>
    <xdr:to>
      <xdr:col>29</xdr:col>
      <xdr:colOff>568325</xdr:colOff>
      <xdr:row>39</xdr:row>
      <xdr:rowOff>144780</xdr:rowOff>
    </xdr:to>
    <xdr:sp macro="" textlink="">
      <xdr:nvSpPr>
        <xdr:cNvPr id="749" name="円/楕円 748"/>
        <xdr:cNvSpPr/>
      </xdr:nvSpPr>
      <xdr:spPr>
        <a:xfrm>
          <a:off x="20383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135907</xdr:rowOff>
    </xdr:from>
    <xdr:ext cx="313932" cy="259045"/>
    <xdr:sp macro="" textlink="">
      <xdr:nvSpPr>
        <xdr:cNvPr id="750" name="テキスト ボックス 749"/>
        <xdr:cNvSpPr txBox="1"/>
      </xdr:nvSpPr>
      <xdr:spPr>
        <a:xfrm>
          <a:off x="20277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43343</xdr:rowOff>
    </xdr:from>
    <xdr:to>
      <xdr:col>28</xdr:col>
      <xdr:colOff>365125</xdr:colOff>
      <xdr:row>39</xdr:row>
      <xdr:rowOff>144943</xdr:rowOff>
    </xdr:to>
    <xdr:sp macro="" textlink="">
      <xdr:nvSpPr>
        <xdr:cNvPr id="751" name="円/楕円 750"/>
        <xdr:cNvSpPr/>
      </xdr:nvSpPr>
      <xdr:spPr>
        <a:xfrm>
          <a:off x="19494500" y="6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136070</xdr:rowOff>
    </xdr:from>
    <xdr:ext cx="313932" cy="259045"/>
    <xdr:sp macro="" textlink="">
      <xdr:nvSpPr>
        <xdr:cNvPr id="752" name="テキスト ボックス 751"/>
        <xdr:cNvSpPr txBox="1"/>
      </xdr:nvSpPr>
      <xdr:spPr>
        <a:xfrm>
          <a:off x="19388333" y="68226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43507</xdr:rowOff>
    </xdr:from>
    <xdr:to>
      <xdr:col>27</xdr:col>
      <xdr:colOff>161925</xdr:colOff>
      <xdr:row>39</xdr:row>
      <xdr:rowOff>145107</xdr:rowOff>
    </xdr:to>
    <xdr:sp macro="" textlink="">
      <xdr:nvSpPr>
        <xdr:cNvPr id="753" name="円/楕円 752"/>
        <xdr:cNvSpPr/>
      </xdr:nvSpPr>
      <xdr:spPr>
        <a:xfrm>
          <a:off x="18605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136234</xdr:rowOff>
    </xdr:from>
    <xdr:ext cx="313932" cy="259045"/>
    <xdr:sp macro="" textlink="">
      <xdr:nvSpPr>
        <xdr:cNvPr id="754" name="テキスト ボックス 753"/>
        <xdr:cNvSpPr txBox="1"/>
      </xdr:nvSpPr>
      <xdr:spPr>
        <a:xfrm>
          <a:off x="18499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81452</xdr:rowOff>
    </xdr:from>
    <xdr:to>
      <xdr:col>32</xdr:col>
      <xdr:colOff>187325</xdr:colOff>
      <xdr:row>58</xdr:row>
      <xdr:rowOff>105753</xdr:rowOff>
    </xdr:to>
    <xdr:cxnSp macro="">
      <xdr:nvCxnSpPr>
        <xdr:cNvPr id="781" name="直線コネクタ 780"/>
        <xdr:cNvCxnSpPr/>
      </xdr:nvCxnSpPr>
      <xdr:spPr>
        <a:xfrm>
          <a:off x="21323300" y="10025552"/>
          <a:ext cx="838200" cy="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81452</xdr:rowOff>
    </xdr:from>
    <xdr:to>
      <xdr:col>31</xdr:col>
      <xdr:colOff>34925</xdr:colOff>
      <xdr:row>58</xdr:row>
      <xdr:rowOff>105250</xdr:rowOff>
    </xdr:to>
    <xdr:cxnSp macro="">
      <xdr:nvCxnSpPr>
        <xdr:cNvPr id="784" name="直線コネクタ 783"/>
        <xdr:cNvCxnSpPr/>
      </xdr:nvCxnSpPr>
      <xdr:spPr>
        <a:xfrm flipV="1">
          <a:off x="20434300" y="10025552"/>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104267</xdr:rowOff>
    </xdr:from>
    <xdr:to>
      <xdr:col>29</xdr:col>
      <xdr:colOff>517525</xdr:colOff>
      <xdr:row>58</xdr:row>
      <xdr:rowOff>105250</xdr:rowOff>
    </xdr:to>
    <xdr:cxnSp macro="">
      <xdr:nvCxnSpPr>
        <xdr:cNvPr id="787" name="直線コネクタ 786"/>
        <xdr:cNvCxnSpPr/>
      </xdr:nvCxnSpPr>
      <xdr:spPr>
        <a:xfrm>
          <a:off x="19545300" y="1004836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104267</xdr:rowOff>
    </xdr:from>
    <xdr:to>
      <xdr:col>28</xdr:col>
      <xdr:colOff>314325</xdr:colOff>
      <xdr:row>58</xdr:row>
      <xdr:rowOff>110782</xdr:rowOff>
    </xdr:to>
    <xdr:cxnSp macro="">
      <xdr:nvCxnSpPr>
        <xdr:cNvPr id="790" name="直線コネクタ 789"/>
        <xdr:cNvCxnSpPr/>
      </xdr:nvCxnSpPr>
      <xdr:spPr>
        <a:xfrm flipV="1">
          <a:off x="18656300" y="1004836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54953</xdr:rowOff>
    </xdr:from>
    <xdr:to>
      <xdr:col>32</xdr:col>
      <xdr:colOff>238125</xdr:colOff>
      <xdr:row>58</xdr:row>
      <xdr:rowOff>156553</xdr:rowOff>
    </xdr:to>
    <xdr:sp macro="" textlink="">
      <xdr:nvSpPr>
        <xdr:cNvPr id="800" name="円/楕円 799"/>
        <xdr:cNvSpPr/>
      </xdr:nvSpPr>
      <xdr:spPr>
        <a:xfrm>
          <a:off x="22110700" y="99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141330</xdr:rowOff>
    </xdr:from>
    <xdr:ext cx="469744" cy="259045"/>
    <xdr:sp macro="" textlink="">
      <xdr:nvSpPr>
        <xdr:cNvPr id="801" name="貸付金該当値テキスト"/>
        <xdr:cNvSpPr txBox="1"/>
      </xdr:nvSpPr>
      <xdr:spPr>
        <a:xfrm>
          <a:off x="22212300" y="991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30652</xdr:rowOff>
    </xdr:from>
    <xdr:to>
      <xdr:col>31</xdr:col>
      <xdr:colOff>85725</xdr:colOff>
      <xdr:row>58</xdr:row>
      <xdr:rowOff>132252</xdr:rowOff>
    </xdr:to>
    <xdr:sp macro="" textlink="">
      <xdr:nvSpPr>
        <xdr:cNvPr id="802" name="円/楕円 801"/>
        <xdr:cNvSpPr/>
      </xdr:nvSpPr>
      <xdr:spPr>
        <a:xfrm>
          <a:off x="212725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123379</xdr:rowOff>
    </xdr:from>
    <xdr:ext cx="469744" cy="259045"/>
    <xdr:sp macro="" textlink="">
      <xdr:nvSpPr>
        <xdr:cNvPr id="803" name="テキスト ボックス 802"/>
        <xdr:cNvSpPr txBox="1"/>
      </xdr:nvSpPr>
      <xdr:spPr>
        <a:xfrm>
          <a:off x="21088427" y="100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54450</xdr:rowOff>
    </xdr:from>
    <xdr:to>
      <xdr:col>29</xdr:col>
      <xdr:colOff>568325</xdr:colOff>
      <xdr:row>58</xdr:row>
      <xdr:rowOff>156050</xdr:rowOff>
    </xdr:to>
    <xdr:sp macro="" textlink="">
      <xdr:nvSpPr>
        <xdr:cNvPr id="804" name="円/楕円 803"/>
        <xdr:cNvSpPr/>
      </xdr:nvSpPr>
      <xdr:spPr>
        <a:xfrm>
          <a:off x="20383500" y="99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147177</xdr:rowOff>
    </xdr:from>
    <xdr:ext cx="469744" cy="259045"/>
    <xdr:sp macro="" textlink="">
      <xdr:nvSpPr>
        <xdr:cNvPr id="805" name="テキスト ボックス 804"/>
        <xdr:cNvSpPr txBox="1"/>
      </xdr:nvSpPr>
      <xdr:spPr>
        <a:xfrm>
          <a:off x="20199427" y="100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53467</xdr:rowOff>
    </xdr:from>
    <xdr:to>
      <xdr:col>28</xdr:col>
      <xdr:colOff>365125</xdr:colOff>
      <xdr:row>58</xdr:row>
      <xdr:rowOff>155067</xdr:rowOff>
    </xdr:to>
    <xdr:sp macro="" textlink="">
      <xdr:nvSpPr>
        <xdr:cNvPr id="806" name="円/楕円 805"/>
        <xdr:cNvSpPr/>
      </xdr:nvSpPr>
      <xdr:spPr>
        <a:xfrm>
          <a:off x="19494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146194</xdr:rowOff>
    </xdr:from>
    <xdr:ext cx="469744" cy="259045"/>
    <xdr:sp macro="" textlink="">
      <xdr:nvSpPr>
        <xdr:cNvPr id="807" name="テキスト ボックス 806"/>
        <xdr:cNvSpPr txBox="1"/>
      </xdr:nvSpPr>
      <xdr:spPr>
        <a:xfrm>
          <a:off x="19310427"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59982</xdr:rowOff>
    </xdr:from>
    <xdr:to>
      <xdr:col>27</xdr:col>
      <xdr:colOff>161925</xdr:colOff>
      <xdr:row>58</xdr:row>
      <xdr:rowOff>161582</xdr:rowOff>
    </xdr:to>
    <xdr:sp macro="" textlink="">
      <xdr:nvSpPr>
        <xdr:cNvPr id="808" name="円/楕円 807"/>
        <xdr:cNvSpPr/>
      </xdr:nvSpPr>
      <xdr:spPr>
        <a:xfrm>
          <a:off x="18605500" y="100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152709</xdr:rowOff>
    </xdr:from>
    <xdr:ext cx="469744" cy="259045"/>
    <xdr:sp macro="" textlink="">
      <xdr:nvSpPr>
        <xdr:cNvPr id="809" name="テキスト ボックス 808"/>
        <xdr:cNvSpPr txBox="1"/>
      </xdr:nvSpPr>
      <xdr:spPr>
        <a:xfrm>
          <a:off x="18421427" y="1009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74816</xdr:rowOff>
    </xdr:from>
    <xdr:to>
      <xdr:col>32</xdr:col>
      <xdr:colOff>187325</xdr:colOff>
      <xdr:row>78</xdr:row>
      <xdr:rowOff>17932</xdr:rowOff>
    </xdr:to>
    <xdr:cxnSp macro="">
      <xdr:nvCxnSpPr>
        <xdr:cNvPr id="839" name="直線コネクタ 838"/>
        <xdr:cNvCxnSpPr/>
      </xdr:nvCxnSpPr>
      <xdr:spPr>
        <a:xfrm>
          <a:off x="21323300" y="13276466"/>
          <a:ext cx="8382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29781</xdr:rowOff>
    </xdr:from>
    <xdr:to>
      <xdr:col>31</xdr:col>
      <xdr:colOff>34925</xdr:colOff>
      <xdr:row>77</xdr:row>
      <xdr:rowOff>74816</xdr:rowOff>
    </xdr:to>
    <xdr:cxnSp macro="">
      <xdr:nvCxnSpPr>
        <xdr:cNvPr id="842" name="直線コネクタ 841"/>
        <xdr:cNvCxnSpPr/>
      </xdr:nvCxnSpPr>
      <xdr:spPr>
        <a:xfrm>
          <a:off x="20434300" y="12888531"/>
          <a:ext cx="889000" cy="3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29781</xdr:rowOff>
    </xdr:from>
    <xdr:to>
      <xdr:col>29</xdr:col>
      <xdr:colOff>517525</xdr:colOff>
      <xdr:row>75</xdr:row>
      <xdr:rowOff>170408</xdr:rowOff>
    </xdr:to>
    <xdr:cxnSp macro="">
      <xdr:nvCxnSpPr>
        <xdr:cNvPr id="845" name="直線コネクタ 844"/>
        <xdr:cNvCxnSpPr/>
      </xdr:nvCxnSpPr>
      <xdr:spPr>
        <a:xfrm flipV="1">
          <a:off x="19545300" y="12888531"/>
          <a:ext cx="8890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52451</xdr:rowOff>
    </xdr:from>
    <xdr:to>
      <xdr:col>28</xdr:col>
      <xdr:colOff>314325</xdr:colOff>
      <xdr:row>75</xdr:row>
      <xdr:rowOff>170408</xdr:rowOff>
    </xdr:to>
    <xdr:cxnSp macro="">
      <xdr:nvCxnSpPr>
        <xdr:cNvPr id="848" name="直線コネクタ 847"/>
        <xdr:cNvCxnSpPr/>
      </xdr:nvCxnSpPr>
      <xdr:spPr>
        <a:xfrm>
          <a:off x="18656300" y="12911201"/>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138582</xdr:rowOff>
    </xdr:from>
    <xdr:to>
      <xdr:col>32</xdr:col>
      <xdr:colOff>238125</xdr:colOff>
      <xdr:row>78</xdr:row>
      <xdr:rowOff>68732</xdr:rowOff>
    </xdr:to>
    <xdr:sp macro="" textlink="">
      <xdr:nvSpPr>
        <xdr:cNvPr id="858" name="円/楕円 857"/>
        <xdr:cNvSpPr/>
      </xdr:nvSpPr>
      <xdr:spPr>
        <a:xfrm>
          <a:off x="22110700" y="133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53509</xdr:rowOff>
    </xdr:from>
    <xdr:ext cx="534377" cy="259045"/>
    <xdr:sp macro="" textlink="">
      <xdr:nvSpPr>
        <xdr:cNvPr id="859" name="繰出金該当値テキスト"/>
        <xdr:cNvSpPr txBox="1"/>
      </xdr:nvSpPr>
      <xdr:spPr>
        <a:xfrm>
          <a:off x="22212300" y="132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24016</xdr:rowOff>
    </xdr:from>
    <xdr:to>
      <xdr:col>31</xdr:col>
      <xdr:colOff>85725</xdr:colOff>
      <xdr:row>77</xdr:row>
      <xdr:rowOff>125616</xdr:rowOff>
    </xdr:to>
    <xdr:sp macro="" textlink="">
      <xdr:nvSpPr>
        <xdr:cNvPr id="860" name="円/楕円 859"/>
        <xdr:cNvSpPr/>
      </xdr:nvSpPr>
      <xdr:spPr>
        <a:xfrm>
          <a:off x="21272500" y="132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116743</xdr:rowOff>
    </xdr:from>
    <xdr:ext cx="534377" cy="259045"/>
    <xdr:sp macro="" textlink="">
      <xdr:nvSpPr>
        <xdr:cNvPr id="861" name="テキスト ボックス 860"/>
        <xdr:cNvSpPr txBox="1"/>
      </xdr:nvSpPr>
      <xdr:spPr>
        <a:xfrm>
          <a:off x="21056111" y="133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150431</xdr:rowOff>
    </xdr:from>
    <xdr:to>
      <xdr:col>29</xdr:col>
      <xdr:colOff>568325</xdr:colOff>
      <xdr:row>75</xdr:row>
      <xdr:rowOff>80581</xdr:rowOff>
    </xdr:to>
    <xdr:sp macro="" textlink="">
      <xdr:nvSpPr>
        <xdr:cNvPr id="862" name="円/楕円 861"/>
        <xdr:cNvSpPr/>
      </xdr:nvSpPr>
      <xdr:spPr>
        <a:xfrm>
          <a:off x="20383500" y="128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97108</xdr:rowOff>
    </xdr:from>
    <xdr:ext cx="534377" cy="259045"/>
    <xdr:sp macro="" textlink="">
      <xdr:nvSpPr>
        <xdr:cNvPr id="863" name="テキスト ボックス 862"/>
        <xdr:cNvSpPr txBox="1"/>
      </xdr:nvSpPr>
      <xdr:spPr>
        <a:xfrm>
          <a:off x="20167111" y="126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119609</xdr:rowOff>
    </xdr:from>
    <xdr:to>
      <xdr:col>28</xdr:col>
      <xdr:colOff>365125</xdr:colOff>
      <xdr:row>76</xdr:row>
      <xdr:rowOff>49758</xdr:rowOff>
    </xdr:to>
    <xdr:sp macro="" textlink="">
      <xdr:nvSpPr>
        <xdr:cNvPr id="864" name="円/楕円 863"/>
        <xdr:cNvSpPr/>
      </xdr:nvSpPr>
      <xdr:spPr>
        <a:xfrm>
          <a:off x="19494500" y="12978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66286</xdr:rowOff>
    </xdr:from>
    <xdr:ext cx="534377" cy="259045"/>
    <xdr:sp macro="" textlink="">
      <xdr:nvSpPr>
        <xdr:cNvPr id="865" name="テキスト ボックス 864"/>
        <xdr:cNvSpPr txBox="1"/>
      </xdr:nvSpPr>
      <xdr:spPr>
        <a:xfrm>
          <a:off x="19278111" y="127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1651</xdr:rowOff>
    </xdr:from>
    <xdr:to>
      <xdr:col>27</xdr:col>
      <xdr:colOff>161925</xdr:colOff>
      <xdr:row>75</xdr:row>
      <xdr:rowOff>103251</xdr:rowOff>
    </xdr:to>
    <xdr:sp macro="" textlink="">
      <xdr:nvSpPr>
        <xdr:cNvPr id="866" name="円/楕円 865"/>
        <xdr:cNvSpPr/>
      </xdr:nvSpPr>
      <xdr:spPr>
        <a:xfrm>
          <a:off x="18605500" y="128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119778</xdr:rowOff>
    </xdr:from>
    <xdr:ext cx="534377" cy="259045"/>
    <xdr:sp macro="" textlink="">
      <xdr:nvSpPr>
        <xdr:cNvPr id="867" name="テキスト ボックス 866"/>
        <xdr:cNvSpPr txBox="1"/>
      </xdr:nvSpPr>
      <xdr:spPr>
        <a:xfrm>
          <a:off x="18389111" y="126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普通建設事業費が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減額傾向に</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なっている要因は、立命館大学の開学（平成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年４月）に係る周辺整備</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や継続路線であった都市計画道路の整備が概ね完了したことに</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よるものである。また、</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繰出金は平成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下水道事業の地方公営企業法適用（一部）に伴い、下水道事業への繰出金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補助費等に計上したことから大幅に減となり、一方で補助費等が増となった。</a:t>
          </a:r>
          <a:endParaRPr lang="ja-JP" altLang="ja-JP" sz="18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8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一方、物件費が高くなっているのは、行革の取組みとして各種業務の民間委託、指定管理者制度の活用を図ってきたことが</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要因となっている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280,601
277,680
76.49
85,966,859
83,623,245
908,634
50,543,174
56,423,690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53158</xdr:rowOff>
    </xdr:from>
    <xdr:to>
      <xdr:col>6</xdr:col>
      <xdr:colOff>511175</xdr:colOff>
      <xdr:row>36</xdr:row>
      <xdr:rowOff>110308</xdr:rowOff>
    </xdr:to>
    <xdr:cxnSp macro="">
      <xdr:nvCxnSpPr>
        <xdr:cNvPr id="63" name="直線コネクタ 62"/>
        <xdr:cNvCxnSpPr/>
      </xdr:nvCxnSpPr>
      <xdr:spPr>
        <a:xfrm>
          <a:off x="3797300" y="605390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53158</xdr:rowOff>
    </xdr:from>
    <xdr:to>
      <xdr:col>5</xdr:col>
      <xdr:colOff>358775</xdr:colOff>
      <xdr:row>35</xdr:row>
      <xdr:rowOff>157661</xdr:rowOff>
    </xdr:to>
    <xdr:cxnSp macro="">
      <xdr:nvCxnSpPr>
        <xdr:cNvPr id="66" name="直線コネクタ 65"/>
        <xdr:cNvCxnSpPr/>
      </xdr:nvCxnSpPr>
      <xdr:spPr>
        <a:xfrm flipV="1">
          <a:off x="2908300" y="605390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157661</xdr:rowOff>
    </xdr:from>
    <xdr:to>
      <xdr:col>4</xdr:col>
      <xdr:colOff>155575</xdr:colOff>
      <xdr:row>36</xdr:row>
      <xdr:rowOff>74386</xdr:rowOff>
    </xdr:to>
    <xdr:cxnSp macro="">
      <xdr:nvCxnSpPr>
        <xdr:cNvPr id="69" name="直線コネクタ 68"/>
        <xdr:cNvCxnSpPr/>
      </xdr:nvCxnSpPr>
      <xdr:spPr>
        <a:xfrm flipV="1">
          <a:off x="2019300" y="615841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130447</xdr:rowOff>
    </xdr:from>
    <xdr:to>
      <xdr:col>2</xdr:col>
      <xdr:colOff>638175</xdr:colOff>
      <xdr:row>36</xdr:row>
      <xdr:rowOff>74386</xdr:rowOff>
    </xdr:to>
    <xdr:cxnSp macro="">
      <xdr:nvCxnSpPr>
        <xdr:cNvPr id="72" name="直線コネクタ 71"/>
        <xdr:cNvCxnSpPr/>
      </xdr:nvCxnSpPr>
      <xdr:spPr>
        <a:xfrm>
          <a:off x="1130300" y="6131197"/>
          <a:ext cx="8890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59508</xdr:rowOff>
    </xdr:from>
    <xdr:to>
      <xdr:col>6</xdr:col>
      <xdr:colOff>561975</xdr:colOff>
      <xdr:row>36</xdr:row>
      <xdr:rowOff>161108</xdr:rowOff>
    </xdr:to>
    <xdr:sp macro="" textlink="">
      <xdr:nvSpPr>
        <xdr:cNvPr id="82" name="円/楕円 81"/>
        <xdr:cNvSpPr/>
      </xdr:nvSpPr>
      <xdr:spPr>
        <a:xfrm>
          <a:off x="45847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37935</xdr:rowOff>
    </xdr:from>
    <xdr:ext cx="469744" cy="259045"/>
    <xdr:sp macro="" textlink="">
      <xdr:nvSpPr>
        <xdr:cNvPr id="83" name="議会費該当値テキスト"/>
        <xdr:cNvSpPr txBox="1"/>
      </xdr:nvSpPr>
      <xdr:spPr>
        <a:xfrm>
          <a:off x="4686300" y="621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2358</xdr:rowOff>
    </xdr:from>
    <xdr:to>
      <xdr:col>5</xdr:col>
      <xdr:colOff>409575</xdr:colOff>
      <xdr:row>35</xdr:row>
      <xdr:rowOff>103958</xdr:rowOff>
    </xdr:to>
    <xdr:sp macro="" textlink="">
      <xdr:nvSpPr>
        <xdr:cNvPr id="84" name="円/楕円 83"/>
        <xdr:cNvSpPr/>
      </xdr:nvSpPr>
      <xdr:spPr>
        <a:xfrm>
          <a:off x="3746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120485</xdr:rowOff>
    </xdr:from>
    <xdr:ext cx="469744" cy="259045"/>
    <xdr:sp macro="" textlink="">
      <xdr:nvSpPr>
        <xdr:cNvPr id="85" name="テキスト ボックス 84"/>
        <xdr:cNvSpPr txBox="1"/>
      </xdr:nvSpPr>
      <xdr:spPr>
        <a:xfrm>
          <a:off x="3562427" y="57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106861</xdr:rowOff>
    </xdr:from>
    <xdr:to>
      <xdr:col>4</xdr:col>
      <xdr:colOff>206375</xdr:colOff>
      <xdr:row>36</xdr:row>
      <xdr:rowOff>37011</xdr:rowOff>
    </xdr:to>
    <xdr:sp macro="" textlink="">
      <xdr:nvSpPr>
        <xdr:cNvPr id="86" name="円/楕円 85"/>
        <xdr:cNvSpPr/>
      </xdr:nvSpPr>
      <xdr:spPr>
        <a:xfrm>
          <a:off x="2857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28138</xdr:rowOff>
    </xdr:from>
    <xdr:ext cx="469744" cy="259045"/>
    <xdr:sp macro="" textlink="">
      <xdr:nvSpPr>
        <xdr:cNvPr id="87" name="テキスト ボックス 86"/>
        <xdr:cNvSpPr txBox="1"/>
      </xdr:nvSpPr>
      <xdr:spPr>
        <a:xfrm>
          <a:off x="2673427"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23586</xdr:rowOff>
    </xdr:from>
    <xdr:to>
      <xdr:col>3</xdr:col>
      <xdr:colOff>3175</xdr:colOff>
      <xdr:row>36</xdr:row>
      <xdr:rowOff>125186</xdr:rowOff>
    </xdr:to>
    <xdr:sp macro="" textlink="">
      <xdr:nvSpPr>
        <xdr:cNvPr id="88" name="円/楕円 87"/>
        <xdr:cNvSpPr/>
      </xdr:nvSpPr>
      <xdr:spPr>
        <a:xfrm>
          <a:off x="1968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116313</xdr:rowOff>
    </xdr:from>
    <xdr:ext cx="469744" cy="259045"/>
    <xdr:sp macro="" textlink="">
      <xdr:nvSpPr>
        <xdr:cNvPr id="89" name="テキスト ボックス 88"/>
        <xdr:cNvSpPr txBox="1"/>
      </xdr:nvSpPr>
      <xdr:spPr>
        <a:xfrm>
          <a:off x="1784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79647</xdr:rowOff>
    </xdr:from>
    <xdr:to>
      <xdr:col>1</xdr:col>
      <xdr:colOff>485775</xdr:colOff>
      <xdr:row>36</xdr:row>
      <xdr:rowOff>9797</xdr:rowOff>
    </xdr:to>
    <xdr:sp macro="" textlink="">
      <xdr:nvSpPr>
        <xdr:cNvPr id="90" name="円/楕円 89"/>
        <xdr:cNvSpPr/>
      </xdr:nvSpPr>
      <xdr:spPr>
        <a:xfrm>
          <a:off x="1079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924</xdr:rowOff>
    </xdr:from>
    <xdr:ext cx="469744" cy="259045"/>
    <xdr:sp macro="" textlink="">
      <xdr:nvSpPr>
        <xdr:cNvPr id="91" name="テキスト ボックス 90"/>
        <xdr:cNvSpPr txBox="1"/>
      </xdr:nvSpPr>
      <xdr:spPr>
        <a:xfrm>
          <a:off x="89542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84444</xdr:rowOff>
    </xdr:from>
    <xdr:to>
      <xdr:col>6</xdr:col>
      <xdr:colOff>511175</xdr:colOff>
      <xdr:row>58</xdr:row>
      <xdr:rowOff>171279</xdr:rowOff>
    </xdr:to>
    <xdr:cxnSp macro="">
      <xdr:nvCxnSpPr>
        <xdr:cNvPr id="123" name="直線コネクタ 122"/>
        <xdr:cNvCxnSpPr/>
      </xdr:nvCxnSpPr>
      <xdr:spPr>
        <a:xfrm>
          <a:off x="3797300" y="10028544"/>
          <a:ext cx="8382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84444</xdr:rowOff>
    </xdr:from>
    <xdr:to>
      <xdr:col>5</xdr:col>
      <xdr:colOff>358775</xdr:colOff>
      <xdr:row>59</xdr:row>
      <xdr:rowOff>59951</xdr:rowOff>
    </xdr:to>
    <xdr:cxnSp macro="">
      <xdr:nvCxnSpPr>
        <xdr:cNvPr id="126" name="直線コネクタ 125"/>
        <xdr:cNvCxnSpPr/>
      </xdr:nvCxnSpPr>
      <xdr:spPr>
        <a:xfrm flipV="1">
          <a:off x="2908300" y="1002854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32715</xdr:rowOff>
    </xdr:from>
    <xdr:to>
      <xdr:col>4</xdr:col>
      <xdr:colOff>155575</xdr:colOff>
      <xdr:row>59</xdr:row>
      <xdr:rowOff>59951</xdr:rowOff>
    </xdr:to>
    <xdr:cxnSp macro="">
      <xdr:nvCxnSpPr>
        <xdr:cNvPr id="129" name="直線コネクタ 128"/>
        <xdr:cNvCxnSpPr/>
      </xdr:nvCxnSpPr>
      <xdr:spPr>
        <a:xfrm>
          <a:off x="2019300" y="10148265"/>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32715</xdr:rowOff>
    </xdr:from>
    <xdr:to>
      <xdr:col>2</xdr:col>
      <xdr:colOff>638175</xdr:colOff>
      <xdr:row>59</xdr:row>
      <xdr:rowOff>60964</xdr:rowOff>
    </xdr:to>
    <xdr:cxnSp macro="">
      <xdr:nvCxnSpPr>
        <xdr:cNvPr id="132" name="直線コネクタ 131"/>
        <xdr:cNvCxnSpPr/>
      </xdr:nvCxnSpPr>
      <xdr:spPr>
        <a:xfrm flipV="1">
          <a:off x="1130300" y="10148265"/>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120479</xdr:rowOff>
    </xdr:from>
    <xdr:to>
      <xdr:col>6</xdr:col>
      <xdr:colOff>561975</xdr:colOff>
      <xdr:row>59</xdr:row>
      <xdr:rowOff>50629</xdr:rowOff>
    </xdr:to>
    <xdr:sp macro="" textlink="">
      <xdr:nvSpPr>
        <xdr:cNvPr id="142" name="円/楕円 141"/>
        <xdr:cNvSpPr/>
      </xdr:nvSpPr>
      <xdr:spPr>
        <a:xfrm>
          <a:off x="4584700" y="10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35406</xdr:rowOff>
    </xdr:from>
    <xdr:ext cx="534377" cy="259045"/>
    <xdr:sp macro="" textlink="">
      <xdr:nvSpPr>
        <xdr:cNvPr id="143" name="総務費該当値テキスト"/>
        <xdr:cNvSpPr txBox="1"/>
      </xdr:nvSpPr>
      <xdr:spPr>
        <a:xfrm>
          <a:off x="4686300" y="99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33644</xdr:rowOff>
    </xdr:from>
    <xdr:to>
      <xdr:col>5</xdr:col>
      <xdr:colOff>409575</xdr:colOff>
      <xdr:row>58</xdr:row>
      <xdr:rowOff>135244</xdr:rowOff>
    </xdr:to>
    <xdr:sp macro="" textlink="">
      <xdr:nvSpPr>
        <xdr:cNvPr id="144" name="円/楕円 143"/>
        <xdr:cNvSpPr/>
      </xdr:nvSpPr>
      <xdr:spPr>
        <a:xfrm>
          <a:off x="3746500" y="99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126371</xdr:rowOff>
    </xdr:from>
    <xdr:ext cx="534377" cy="259045"/>
    <xdr:sp macro="" textlink="">
      <xdr:nvSpPr>
        <xdr:cNvPr id="145" name="テキスト ボックス 144"/>
        <xdr:cNvSpPr txBox="1"/>
      </xdr:nvSpPr>
      <xdr:spPr>
        <a:xfrm>
          <a:off x="3530111" y="100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25,692</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9151</xdr:rowOff>
    </xdr:from>
    <xdr:to>
      <xdr:col>4</xdr:col>
      <xdr:colOff>206375</xdr:colOff>
      <xdr:row>59</xdr:row>
      <xdr:rowOff>110751</xdr:rowOff>
    </xdr:to>
    <xdr:sp macro="" textlink="">
      <xdr:nvSpPr>
        <xdr:cNvPr id="146" name="円/楕円 145"/>
        <xdr:cNvSpPr/>
      </xdr:nvSpPr>
      <xdr:spPr>
        <a:xfrm>
          <a:off x="2857500" y="101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101878</xdr:rowOff>
    </xdr:from>
    <xdr:ext cx="534377" cy="259045"/>
    <xdr:sp macro="" textlink="">
      <xdr:nvSpPr>
        <xdr:cNvPr id="147" name="テキスト ボックス 146"/>
        <xdr:cNvSpPr txBox="1"/>
      </xdr:nvSpPr>
      <xdr:spPr>
        <a:xfrm>
          <a:off x="2641111" y="102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153365</xdr:rowOff>
    </xdr:from>
    <xdr:to>
      <xdr:col>3</xdr:col>
      <xdr:colOff>3175</xdr:colOff>
      <xdr:row>59</xdr:row>
      <xdr:rowOff>83515</xdr:rowOff>
    </xdr:to>
    <xdr:sp macro="" textlink="">
      <xdr:nvSpPr>
        <xdr:cNvPr id="148" name="円/楕円 147"/>
        <xdr:cNvSpPr/>
      </xdr:nvSpPr>
      <xdr:spPr>
        <a:xfrm>
          <a:off x="1968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74642</xdr:rowOff>
    </xdr:from>
    <xdr:ext cx="534377" cy="259045"/>
    <xdr:sp macro="" textlink="">
      <xdr:nvSpPr>
        <xdr:cNvPr id="149" name="テキスト ボックス 148"/>
        <xdr:cNvSpPr txBox="1"/>
      </xdr:nvSpPr>
      <xdr:spPr>
        <a:xfrm>
          <a:off x="1752111" y="1019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10164</xdr:rowOff>
    </xdr:from>
    <xdr:to>
      <xdr:col>1</xdr:col>
      <xdr:colOff>485775</xdr:colOff>
      <xdr:row>59</xdr:row>
      <xdr:rowOff>111764</xdr:rowOff>
    </xdr:to>
    <xdr:sp macro="" textlink="">
      <xdr:nvSpPr>
        <xdr:cNvPr id="150" name="円/楕円 149"/>
        <xdr:cNvSpPr/>
      </xdr:nvSpPr>
      <xdr:spPr>
        <a:xfrm>
          <a:off x="1079500" y="101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102891</xdr:rowOff>
    </xdr:from>
    <xdr:ext cx="534377" cy="259045"/>
    <xdr:sp macro="" textlink="">
      <xdr:nvSpPr>
        <xdr:cNvPr id="151" name="テキスト ボックス 150"/>
        <xdr:cNvSpPr txBox="1"/>
      </xdr:nvSpPr>
      <xdr:spPr>
        <a:xfrm>
          <a:off x="863111" y="102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68568</xdr:rowOff>
    </xdr:from>
    <xdr:to>
      <xdr:col>6</xdr:col>
      <xdr:colOff>511175</xdr:colOff>
      <xdr:row>76</xdr:row>
      <xdr:rowOff>88570</xdr:rowOff>
    </xdr:to>
    <xdr:cxnSp macro="">
      <xdr:nvCxnSpPr>
        <xdr:cNvPr id="181" name="直線コネクタ 180"/>
        <xdr:cNvCxnSpPr/>
      </xdr:nvCxnSpPr>
      <xdr:spPr>
        <a:xfrm flipV="1">
          <a:off x="3797300" y="13098768"/>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88570</xdr:rowOff>
    </xdr:from>
    <xdr:to>
      <xdr:col>5</xdr:col>
      <xdr:colOff>358775</xdr:colOff>
      <xdr:row>76</xdr:row>
      <xdr:rowOff>147205</xdr:rowOff>
    </xdr:to>
    <xdr:cxnSp macro="">
      <xdr:nvCxnSpPr>
        <xdr:cNvPr id="184" name="直線コネクタ 183"/>
        <xdr:cNvCxnSpPr/>
      </xdr:nvCxnSpPr>
      <xdr:spPr>
        <a:xfrm flipV="1">
          <a:off x="2908300" y="13118770"/>
          <a:ext cx="8890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147205</xdr:rowOff>
    </xdr:from>
    <xdr:to>
      <xdr:col>4</xdr:col>
      <xdr:colOff>155575</xdr:colOff>
      <xdr:row>78</xdr:row>
      <xdr:rowOff>5569</xdr:rowOff>
    </xdr:to>
    <xdr:cxnSp macro="">
      <xdr:nvCxnSpPr>
        <xdr:cNvPr id="187" name="直線コネクタ 186"/>
        <xdr:cNvCxnSpPr/>
      </xdr:nvCxnSpPr>
      <xdr:spPr>
        <a:xfrm flipV="1">
          <a:off x="2019300" y="13177405"/>
          <a:ext cx="889000" cy="20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5569</xdr:rowOff>
    </xdr:from>
    <xdr:to>
      <xdr:col>2</xdr:col>
      <xdr:colOff>638175</xdr:colOff>
      <xdr:row>78</xdr:row>
      <xdr:rowOff>95086</xdr:rowOff>
    </xdr:to>
    <xdr:cxnSp macro="">
      <xdr:nvCxnSpPr>
        <xdr:cNvPr id="190" name="直線コネクタ 189"/>
        <xdr:cNvCxnSpPr/>
      </xdr:nvCxnSpPr>
      <xdr:spPr>
        <a:xfrm flipV="1">
          <a:off x="1130300" y="13378669"/>
          <a:ext cx="889000" cy="8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17768</xdr:rowOff>
    </xdr:from>
    <xdr:to>
      <xdr:col>6</xdr:col>
      <xdr:colOff>561975</xdr:colOff>
      <xdr:row>76</xdr:row>
      <xdr:rowOff>119368</xdr:rowOff>
    </xdr:to>
    <xdr:sp macro="" textlink="">
      <xdr:nvSpPr>
        <xdr:cNvPr id="200" name="円/楕円 199"/>
        <xdr:cNvSpPr/>
      </xdr:nvSpPr>
      <xdr:spPr>
        <a:xfrm>
          <a:off x="4584700" y="13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40644</xdr:rowOff>
    </xdr:from>
    <xdr:ext cx="599010" cy="259045"/>
    <xdr:sp macro="" textlink="">
      <xdr:nvSpPr>
        <xdr:cNvPr id="201" name="民生費該当値テキスト"/>
        <xdr:cNvSpPr txBox="1"/>
      </xdr:nvSpPr>
      <xdr:spPr>
        <a:xfrm>
          <a:off x="4686300" y="1289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37770</xdr:rowOff>
    </xdr:from>
    <xdr:to>
      <xdr:col>5</xdr:col>
      <xdr:colOff>409575</xdr:colOff>
      <xdr:row>76</xdr:row>
      <xdr:rowOff>139370</xdr:rowOff>
    </xdr:to>
    <xdr:sp macro="" textlink="">
      <xdr:nvSpPr>
        <xdr:cNvPr id="202" name="円/楕円 201"/>
        <xdr:cNvSpPr/>
      </xdr:nvSpPr>
      <xdr:spPr>
        <a:xfrm>
          <a:off x="3746500" y="130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155897</xdr:rowOff>
    </xdr:from>
    <xdr:ext cx="599010" cy="259045"/>
    <xdr:sp macro="" textlink="">
      <xdr:nvSpPr>
        <xdr:cNvPr id="203" name="テキスト ボックス 202"/>
        <xdr:cNvSpPr txBox="1"/>
      </xdr:nvSpPr>
      <xdr:spPr>
        <a:xfrm>
          <a:off x="3497794" y="1284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96405</xdr:rowOff>
    </xdr:from>
    <xdr:to>
      <xdr:col>4</xdr:col>
      <xdr:colOff>206375</xdr:colOff>
      <xdr:row>77</xdr:row>
      <xdr:rowOff>26555</xdr:rowOff>
    </xdr:to>
    <xdr:sp macro="" textlink="">
      <xdr:nvSpPr>
        <xdr:cNvPr id="204" name="円/楕円 203"/>
        <xdr:cNvSpPr/>
      </xdr:nvSpPr>
      <xdr:spPr>
        <a:xfrm>
          <a:off x="2857500" y="131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43083</xdr:rowOff>
    </xdr:from>
    <xdr:ext cx="599010" cy="259045"/>
    <xdr:sp macro="" textlink="">
      <xdr:nvSpPr>
        <xdr:cNvPr id="205" name="テキスト ボックス 204"/>
        <xdr:cNvSpPr txBox="1"/>
      </xdr:nvSpPr>
      <xdr:spPr>
        <a:xfrm>
          <a:off x="2608794" y="1290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126219</xdr:rowOff>
    </xdr:from>
    <xdr:to>
      <xdr:col>3</xdr:col>
      <xdr:colOff>3175</xdr:colOff>
      <xdr:row>78</xdr:row>
      <xdr:rowOff>56369</xdr:rowOff>
    </xdr:to>
    <xdr:sp macro="" textlink="">
      <xdr:nvSpPr>
        <xdr:cNvPr id="206" name="円/楕円 205"/>
        <xdr:cNvSpPr/>
      </xdr:nvSpPr>
      <xdr:spPr>
        <a:xfrm>
          <a:off x="1968500" y="133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72896</xdr:rowOff>
    </xdr:from>
    <xdr:ext cx="599010" cy="259045"/>
    <xdr:sp macro="" textlink="">
      <xdr:nvSpPr>
        <xdr:cNvPr id="207" name="テキスト ボックス 206"/>
        <xdr:cNvSpPr txBox="1"/>
      </xdr:nvSpPr>
      <xdr:spPr>
        <a:xfrm>
          <a:off x="1719794" y="1310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44286</xdr:rowOff>
    </xdr:from>
    <xdr:to>
      <xdr:col>1</xdr:col>
      <xdr:colOff>485775</xdr:colOff>
      <xdr:row>78</xdr:row>
      <xdr:rowOff>145886</xdr:rowOff>
    </xdr:to>
    <xdr:sp macro="" textlink="">
      <xdr:nvSpPr>
        <xdr:cNvPr id="208" name="円/楕円 207"/>
        <xdr:cNvSpPr/>
      </xdr:nvSpPr>
      <xdr:spPr>
        <a:xfrm>
          <a:off x="1079500" y="134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162413</xdr:rowOff>
    </xdr:from>
    <xdr:ext cx="599010" cy="259045"/>
    <xdr:sp macro="" textlink="">
      <xdr:nvSpPr>
        <xdr:cNvPr id="209" name="テキスト ボックス 208"/>
        <xdr:cNvSpPr txBox="1"/>
      </xdr:nvSpPr>
      <xdr:spPr>
        <a:xfrm>
          <a:off x="830794" y="1319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37767</xdr:rowOff>
    </xdr:from>
    <xdr:to>
      <xdr:col>6</xdr:col>
      <xdr:colOff>511175</xdr:colOff>
      <xdr:row>98</xdr:row>
      <xdr:rowOff>49288</xdr:rowOff>
    </xdr:to>
    <xdr:cxnSp macro="">
      <xdr:nvCxnSpPr>
        <xdr:cNvPr id="237" name="直線コネクタ 236"/>
        <xdr:cNvCxnSpPr/>
      </xdr:nvCxnSpPr>
      <xdr:spPr>
        <a:xfrm flipV="1">
          <a:off x="3797300" y="16839867"/>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17263</xdr:rowOff>
    </xdr:from>
    <xdr:to>
      <xdr:col>5</xdr:col>
      <xdr:colOff>358775</xdr:colOff>
      <xdr:row>98</xdr:row>
      <xdr:rowOff>49288</xdr:rowOff>
    </xdr:to>
    <xdr:cxnSp macro="">
      <xdr:nvCxnSpPr>
        <xdr:cNvPr id="240" name="直線コネクタ 239"/>
        <xdr:cNvCxnSpPr/>
      </xdr:nvCxnSpPr>
      <xdr:spPr>
        <a:xfrm>
          <a:off x="2908300" y="16819363"/>
          <a:ext cx="889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2" name="テキスト ボックス 241"/>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17263</xdr:rowOff>
    </xdr:from>
    <xdr:to>
      <xdr:col>4</xdr:col>
      <xdr:colOff>155575</xdr:colOff>
      <xdr:row>98</xdr:row>
      <xdr:rowOff>53815</xdr:rowOff>
    </xdr:to>
    <xdr:cxnSp macro="">
      <xdr:nvCxnSpPr>
        <xdr:cNvPr id="243" name="直線コネクタ 242"/>
        <xdr:cNvCxnSpPr/>
      </xdr:nvCxnSpPr>
      <xdr:spPr>
        <a:xfrm flipV="1">
          <a:off x="2019300" y="16819363"/>
          <a:ext cx="889000" cy="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53815</xdr:rowOff>
    </xdr:from>
    <xdr:to>
      <xdr:col>2</xdr:col>
      <xdr:colOff>638175</xdr:colOff>
      <xdr:row>98</xdr:row>
      <xdr:rowOff>93568</xdr:rowOff>
    </xdr:to>
    <xdr:cxnSp macro="">
      <xdr:nvCxnSpPr>
        <xdr:cNvPr id="246" name="直線コネクタ 245"/>
        <xdr:cNvCxnSpPr/>
      </xdr:nvCxnSpPr>
      <xdr:spPr>
        <a:xfrm flipV="1">
          <a:off x="1130300" y="16855915"/>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0" name="テキスト ボックス 249"/>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158417</xdr:rowOff>
    </xdr:from>
    <xdr:to>
      <xdr:col>6</xdr:col>
      <xdr:colOff>561975</xdr:colOff>
      <xdr:row>98</xdr:row>
      <xdr:rowOff>88567</xdr:rowOff>
    </xdr:to>
    <xdr:sp macro="" textlink="">
      <xdr:nvSpPr>
        <xdr:cNvPr id="256" name="円/楕円 255"/>
        <xdr:cNvSpPr/>
      </xdr:nvSpPr>
      <xdr:spPr>
        <a:xfrm>
          <a:off x="4584700" y="167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73344</xdr:rowOff>
    </xdr:from>
    <xdr:ext cx="534377" cy="259045"/>
    <xdr:sp macro="" textlink="">
      <xdr:nvSpPr>
        <xdr:cNvPr id="257" name="衛生費該当値テキスト"/>
        <xdr:cNvSpPr txBox="1"/>
      </xdr:nvSpPr>
      <xdr:spPr>
        <a:xfrm>
          <a:off x="4686300" y="167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169938</xdr:rowOff>
    </xdr:from>
    <xdr:to>
      <xdr:col>5</xdr:col>
      <xdr:colOff>409575</xdr:colOff>
      <xdr:row>98</xdr:row>
      <xdr:rowOff>100088</xdr:rowOff>
    </xdr:to>
    <xdr:sp macro="" textlink="">
      <xdr:nvSpPr>
        <xdr:cNvPr id="258" name="円/楕円 257"/>
        <xdr:cNvSpPr/>
      </xdr:nvSpPr>
      <xdr:spPr>
        <a:xfrm>
          <a:off x="3746500" y="168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91215</xdr:rowOff>
    </xdr:from>
    <xdr:ext cx="534377" cy="259045"/>
    <xdr:sp macro="" textlink="">
      <xdr:nvSpPr>
        <xdr:cNvPr id="259" name="テキスト ボックス 258"/>
        <xdr:cNvSpPr txBox="1"/>
      </xdr:nvSpPr>
      <xdr:spPr>
        <a:xfrm>
          <a:off x="3530111" y="16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137913</xdr:rowOff>
    </xdr:from>
    <xdr:to>
      <xdr:col>4</xdr:col>
      <xdr:colOff>206375</xdr:colOff>
      <xdr:row>98</xdr:row>
      <xdr:rowOff>68063</xdr:rowOff>
    </xdr:to>
    <xdr:sp macro="" textlink="">
      <xdr:nvSpPr>
        <xdr:cNvPr id="260" name="円/楕円 259"/>
        <xdr:cNvSpPr/>
      </xdr:nvSpPr>
      <xdr:spPr>
        <a:xfrm>
          <a:off x="2857500" y="167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59190</xdr:rowOff>
    </xdr:from>
    <xdr:ext cx="534377" cy="259045"/>
    <xdr:sp macro="" textlink="">
      <xdr:nvSpPr>
        <xdr:cNvPr id="261" name="テキスト ボックス 260"/>
        <xdr:cNvSpPr txBox="1"/>
      </xdr:nvSpPr>
      <xdr:spPr>
        <a:xfrm>
          <a:off x="2641111" y="168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3015</xdr:rowOff>
    </xdr:from>
    <xdr:to>
      <xdr:col>3</xdr:col>
      <xdr:colOff>3175</xdr:colOff>
      <xdr:row>98</xdr:row>
      <xdr:rowOff>104615</xdr:rowOff>
    </xdr:to>
    <xdr:sp macro="" textlink="">
      <xdr:nvSpPr>
        <xdr:cNvPr id="262" name="円/楕円 261"/>
        <xdr:cNvSpPr/>
      </xdr:nvSpPr>
      <xdr:spPr>
        <a:xfrm>
          <a:off x="1968500" y="168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95742</xdr:rowOff>
    </xdr:from>
    <xdr:ext cx="534377" cy="259045"/>
    <xdr:sp macro="" textlink="">
      <xdr:nvSpPr>
        <xdr:cNvPr id="263" name="テキスト ボックス 262"/>
        <xdr:cNvSpPr txBox="1"/>
      </xdr:nvSpPr>
      <xdr:spPr>
        <a:xfrm>
          <a:off x="1752111" y="16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42768</xdr:rowOff>
    </xdr:from>
    <xdr:to>
      <xdr:col>1</xdr:col>
      <xdr:colOff>485775</xdr:colOff>
      <xdr:row>98</xdr:row>
      <xdr:rowOff>144368</xdr:rowOff>
    </xdr:to>
    <xdr:sp macro="" textlink="">
      <xdr:nvSpPr>
        <xdr:cNvPr id="264" name="円/楕円 263"/>
        <xdr:cNvSpPr/>
      </xdr:nvSpPr>
      <xdr:spPr>
        <a:xfrm>
          <a:off x="1079500" y="168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135495</xdr:rowOff>
    </xdr:from>
    <xdr:ext cx="534377" cy="259045"/>
    <xdr:sp macro="" textlink="">
      <xdr:nvSpPr>
        <xdr:cNvPr id="265" name="テキスト ボックス 264"/>
        <xdr:cNvSpPr txBox="1"/>
      </xdr:nvSpPr>
      <xdr:spPr>
        <a:xfrm>
          <a:off x="863111" y="16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147320</xdr:rowOff>
    </xdr:from>
    <xdr:to>
      <xdr:col>15</xdr:col>
      <xdr:colOff>180975</xdr:colOff>
      <xdr:row>38</xdr:row>
      <xdr:rowOff>153797</xdr:rowOff>
    </xdr:to>
    <xdr:cxnSp macro="">
      <xdr:nvCxnSpPr>
        <xdr:cNvPr id="294" name="直線コネクタ 293"/>
        <xdr:cNvCxnSpPr/>
      </xdr:nvCxnSpPr>
      <xdr:spPr>
        <a:xfrm flipV="1">
          <a:off x="9639300" y="666242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115888</xdr:rowOff>
    </xdr:from>
    <xdr:to>
      <xdr:col>14</xdr:col>
      <xdr:colOff>28575</xdr:colOff>
      <xdr:row>38</xdr:row>
      <xdr:rowOff>153797</xdr:rowOff>
    </xdr:to>
    <xdr:cxnSp macro="">
      <xdr:nvCxnSpPr>
        <xdr:cNvPr id="297" name="直線コネクタ 296"/>
        <xdr:cNvCxnSpPr/>
      </xdr:nvCxnSpPr>
      <xdr:spPr>
        <a:xfrm>
          <a:off x="8750300" y="6630988"/>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115888</xdr:rowOff>
    </xdr:from>
    <xdr:to>
      <xdr:col>12</xdr:col>
      <xdr:colOff>511175</xdr:colOff>
      <xdr:row>38</xdr:row>
      <xdr:rowOff>124269</xdr:rowOff>
    </xdr:to>
    <xdr:cxnSp macro="">
      <xdr:nvCxnSpPr>
        <xdr:cNvPr id="300" name="直線コネクタ 299"/>
        <xdr:cNvCxnSpPr/>
      </xdr:nvCxnSpPr>
      <xdr:spPr>
        <a:xfrm flipV="1">
          <a:off x="7861300" y="6630988"/>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165227</xdr:rowOff>
    </xdr:from>
    <xdr:to>
      <xdr:col>11</xdr:col>
      <xdr:colOff>307975</xdr:colOff>
      <xdr:row>38</xdr:row>
      <xdr:rowOff>124269</xdr:rowOff>
    </xdr:to>
    <xdr:cxnSp macro="">
      <xdr:nvCxnSpPr>
        <xdr:cNvPr id="303" name="直線コネクタ 302"/>
        <xdr:cNvCxnSpPr/>
      </xdr:nvCxnSpPr>
      <xdr:spPr>
        <a:xfrm>
          <a:off x="6972300" y="6508877"/>
          <a:ext cx="889000" cy="1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96520</xdr:rowOff>
    </xdr:from>
    <xdr:to>
      <xdr:col>15</xdr:col>
      <xdr:colOff>231775</xdr:colOff>
      <xdr:row>39</xdr:row>
      <xdr:rowOff>26670</xdr:rowOff>
    </xdr:to>
    <xdr:sp macro="" textlink="">
      <xdr:nvSpPr>
        <xdr:cNvPr id="313" name="円/楕円 312"/>
        <xdr:cNvSpPr/>
      </xdr:nvSpPr>
      <xdr:spPr>
        <a:xfrm>
          <a:off x="10426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11447</xdr:rowOff>
    </xdr:from>
    <xdr:ext cx="378565" cy="259045"/>
    <xdr:sp macro="" textlink="">
      <xdr:nvSpPr>
        <xdr:cNvPr id="314" name="労働費該当値テキスト"/>
        <xdr:cNvSpPr txBox="1"/>
      </xdr:nvSpPr>
      <xdr:spPr>
        <a:xfrm>
          <a:off x="10528300" y="6526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102997</xdr:rowOff>
    </xdr:from>
    <xdr:to>
      <xdr:col>14</xdr:col>
      <xdr:colOff>79375</xdr:colOff>
      <xdr:row>39</xdr:row>
      <xdr:rowOff>33147</xdr:rowOff>
    </xdr:to>
    <xdr:sp macro="" textlink="">
      <xdr:nvSpPr>
        <xdr:cNvPr id="315" name="円/楕円 314"/>
        <xdr:cNvSpPr/>
      </xdr:nvSpPr>
      <xdr:spPr>
        <a:xfrm>
          <a:off x="9588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24274</xdr:rowOff>
    </xdr:from>
    <xdr:ext cx="378565" cy="259045"/>
    <xdr:sp macro="" textlink="">
      <xdr:nvSpPr>
        <xdr:cNvPr id="316" name="テキスト ボックス 315"/>
        <xdr:cNvSpPr txBox="1"/>
      </xdr:nvSpPr>
      <xdr:spPr>
        <a:xfrm>
          <a:off x="9450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65088</xdr:rowOff>
    </xdr:from>
    <xdr:to>
      <xdr:col>12</xdr:col>
      <xdr:colOff>561975</xdr:colOff>
      <xdr:row>38</xdr:row>
      <xdr:rowOff>166688</xdr:rowOff>
    </xdr:to>
    <xdr:sp macro="" textlink="">
      <xdr:nvSpPr>
        <xdr:cNvPr id="317" name="円/楕円 316"/>
        <xdr:cNvSpPr/>
      </xdr:nvSpPr>
      <xdr:spPr>
        <a:xfrm>
          <a:off x="8699500" y="65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157815</xdr:rowOff>
    </xdr:from>
    <xdr:ext cx="378565" cy="259045"/>
    <xdr:sp macro="" textlink="">
      <xdr:nvSpPr>
        <xdr:cNvPr id="318" name="テキスト ボックス 317"/>
        <xdr:cNvSpPr txBox="1"/>
      </xdr:nvSpPr>
      <xdr:spPr>
        <a:xfrm>
          <a:off x="8561017" y="667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73469</xdr:rowOff>
    </xdr:from>
    <xdr:to>
      <xdr:col>11</xdr:col>
      <xdr:colOff>358775</xdr:colOff>
      <xdr:row>39</xdr:row>
      <xdr:rowOff>3619</xdr:rowOff>
    </xdr:to>
    <xdr:sp macro="" textlink="">
      <xdr:nvSpPr>
        <xdr:cNvPr id="319" name="円/楕円 318"/>
        <xdr:cNvSpPr/>
      </xdr:nvSpPr>
      <xdr:spPr>
        <a:xfrm>
          <a:off x="7810500" y="65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166196</xdr:rowOff>
    </xdr:from>
    <xdr:ext cx="378565" cy="259045"/>
    <xdr:sp macro="" textlink="">
      <xdr:nvSpPr>
        <xdr:cNvPr id="320" name="テキスト ボックス 319"/>
        <xdr:cNvSpPr txBox="1"/>
      </xdr:nvSpPr>
      <xdr:spPr>
        <a:xfrm>
          <a:off x="7672017" y="6681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114427</xdr:rowOff>
    </xdr:from>
    <xdr:to>
      <xdr:col>10</xdr:col>
      <xdr:colOff>155575</xdr:colOff>
      <xdr:row>38</xdr:row>
      <xdr:rowOff>44577</xdr:rowOff>
    </xdr:to>
    <xdr:sp macro="" textlink="">
      <xdr:nvSpPr>
        <xdr:cNvPr id="321" name="円/楕円 320"/>
        <xdr:cNvSpPr/>
      </xdr:nvSpPr>
      <xdr:spPr>
        <a:xfrm>
          <a:off x="6921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35704</xdr:rowOff>
    </xdr:from>
    <xdr:ext cx="469744" cy="259045"/>
    <xdr:sp macro="" textlink="">
      <xdr:nvSpPr>
        <xdr:cNvPr id="322" name="テキスト ボックス 321"/>
        <xdr:cNvSpPr txBox="1"/>
      </xdr:nvSpPr>
      <xdr:spPr>
        <a:xfrm>
          <a:off x="6737427" y="655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87396</xdr:rowOff>
    </xdr:from>
    <xdr:to>
      <xdr:col>15</xdr:col>
      <xdr:colOff>180975</xdr:colOff>
      <xdr:row>58</xdr:row>
      <xdr:rowOff>88814</xdr:rowOff>
    </xdr:to>
    <xdr:cxnSp macro="">
      <xdr:nvCxnSpPr>
        <xdr:cNvPr id="349" name="直線コネクタ 348"/>
        <xdr:cNvCxnSpPr/>
      </xdr:nvCxnSpPr>
      <xdr:spPr>
        <a:xfrm>
          <a:off x="9639300" y="10031496"/>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87396</xdr:rowOff>
    </xdr:from>
    <xdr:to>
      <xdr:col>14</xdr:col>
      <xdr:colOff>28575</xdr:colOff>
      <xdr:row>58</xdr:row>
      <xdr:rowOff>94574</xdr:rowOff>
    </xdr:to>
    <xdr:cxnSp macro="">
      <xdr:nvCxnSpPr>
        <xdr:cNvPr id="352" name="直線コネクタ 351"/>
        <xdr:cNvCxnSpPr/>
      </xdr:nvCxnSpPr>
      <xdr:spPr>
        <a:xfrm flipV="1">
          <a:off x="8750300" y="10031496"/>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92563</xdr:rowOff>
    </xdr:from>
    <xdr:to>
      <xdr:col>12</xdr:col>
      <xdr:colOff>511175</xdr:colOff>
      <xdr:row>58</xdr:row>
      <xdr:rowOff>94574</xdr:rowOff>
    </xdr:to>
    <xdr:cxnSp macro="">
      <xdr:nvCxnSpPr>
        <xdr:cNvPr id="355" name="直線コネクタ 354"/>
        <xdr:cNvCxnSpPr/>
      </xdr:nvCxnSpPr>
      <xdr:spPr>
        <a:xfrm>
          <a:off x="7861300" y="10036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79807</xdr:rowOff>
    </xdr:from>
    <xdr:to>
      <xdr:col>11</xdr:col>
      <xdr:colOff>307975</xdr:colOff>
      <xdr:row>58</xdr:row>
      <xdr:rowOff>92563</xdr:rowOff>
    </xdr:to>
    <xdr:cxnSp macro="">
      <xdr:nvCxnSpPr>
        <xdr:cNvPr id="358" name="直線コネクタ 357"/>
        <xdr:cNvCxnSpPr/>
      </xdr:nvCxnSpPr>
      <xdr:spPr>
        <a:xfrm>
          <a:off x="6972300" y="10023907"/>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38014</xdr:rowOff>
    </xdr:from>
    <xdr:to>
      <xdr:col>15</xdr:col>
      <xdr:colOff>231775</xdr:colOff>
      <xdr:row>58</xdr:row>
      <xdr:rowOff>139614</xdr:rowOff>
    </xdr:to>
    <xdr:sp macro="" textlink="">
      <xdr:nvSpPr>
        <xdr:cNvPr id="368" name="円/楕円 367"/>
        <xdr:cNvSpPr/>
      </xdr:nvSpPr>
      <xdr:spPr>
        <a:xfrm>
          <a:off x="104267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124391</xdr:rowOff>
    </xdr:from>
    <xdr:ext cx="469744" cy="259045"/>
    <xdr:sp macro="" textlink="">
      <xdr:nvSpPr>
        <xdr:cNvPr id="369" name="農林水産業費該当値テキスト"/>
        <xdr:cNvSpPr txBox="1"/>
      </xdr:nvSpPr>
      <xdr:spPr>
        <a:xfrm>
          <a:off x="10528300" y="989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36596</xdr:rowOff>
    </xdr:from>
    <xdr:to>
      <xdr:col>14</xdr:col>
      <xdr:colOff>79375</xdr:colOff>
      <xdr:row>58</xdr:row>
      <xdr:rowOff>138196</xdr:rowOff>
    </xdr:to>
    <xdr:sp macro="" textlink="">
      <xdr:nvSpPr>
        <xdr:cNvPr id="370" name="円/楕円 369"/>
        <xdr:cNvSpPr/>
      </xdr:nvSpPr>
      <xdr:spPr>
        <a:xfrm>
          <a:off x="9588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129323</xdr:rowOff>
    </xdr:from>
    <xdr:ext cx="469744" cy="259045"/>
    <xdr:sp macro="" textlink="">
      <xdr:nvSpPr>
        <xdr:cNvPr id="371" name="テキスト ボックス 370"/>
        <xdr:cNvSpPr txBox="1"/>
      </xdr:nvSpPr>
      <xdr:spPr>
        <a:xfrm>
          <a:off x="9404427"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43774</xdr:rowOff>
    </xdr:from>
    <xdr:to>
      <xdr:col>12</xdr:col>
      <xdr:colOff>561975</xdr:colOff>
      <xdr:row>58</xdr:row>
      <xdr:rowOff>145374</xdr:rowOff>
    </xdr:to>
    <xdr:sp macro="" textlink="">
      <xdr:nvSpPr>
        <xdr:cNvPr id="372" name="円/楕円 371"/>
        <xdr:cNvSpPr/>
      </xdr:nvSpPr>
      <xdr:spPr>
        <a:xfrm>
          <a:off x="8699500" y="9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136501</xdr:rowOff>
    </xdr:from>
    <xdr:ext cx="378565" cy="259045"/>
    <xdr:sp macro="" textlink="">
      <xdr:nvSpPr>
        <xdr:cNvPr id="373" name="テキスト ボックス 372"/>
        <xdr:cNvSpPr txBox="1"/>
      </xdr:nvSpPr>
      <xdr:spPr>
        <a:xfrm>
          <a:off x="8561017" y="1008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41763</xdr:rowOff>
    </xdr:from>
    <xdr:to>
      <xdr:col>11</xdr:col>
      <xdr:colOff>358775</xdr:colOff>
      <xdr:row>58</xdr:row>
      <xdr:rowOff>143363</xdr:rowOff>
    </xdr:to>
    <xdr:sp macro="" textlink="">
      <xdr:nvSpPr>
        <xdr:cNvPr id="374" name="円/楕円 373"/>
        <xdr:cNvSpPr/>
      </xdr:nvSpPr>
      <xdr:spPr>
        <a:xfrm>
          <a:off x="78105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134490</xdr:rowOff>
    </xdr:from>
    <xdr:ext cx="469744" cy="259045"/>
    <xdr:sp macro="" textlink="">
      <xdr:nvSpPr>
        <xdr:cNvPr id="375" name="テキスト ボックス 374"/>
        <xdr:cNvSpPr txBox="1"/>
      </xdr:nvSpPr>
      <xdr:spPr>
        <a:xfrm>
          <a:off x="7626427" y="1007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29007</xdr:rowOff>
    </xdr:from>
    <xdr:to>
      <xdr:col>10</xdr:col>
      <xdr:colOff>155575</xdr:colOff>
      <xdr:row>58</xdr:row>
      <xdr:rowOff>130607</xdr:rowOff>
    </xdr:to>
    <xdr:sp macro="" textlink="">
      <xdr:nvSpPr>
        <xdr:cNvPr id="376" name="円/楕円 375"/>
        <xdr:cNvSpPr/>
      </xdr:nvSpPr>
      <xdr:spPr>
        <a:xfrm>
          <a:off x="6921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121734</xdr:rowOff>
    </xdr:from>
    <xdr:ext cx="469744" cy="259045"/>
    <xdr:sp macro="" textlink="">
      <xdr:nvSpPr>
        <xdr:cNvPr id="377" name="テキスト ボックス 376"/>
        <xdr:cNvSpPr txBox="1"/>
      </xdr:nvSpPr>
      <xdr:spPr>
        <a:xfrm>
          <a:off x="6737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141833</xdr:rowOff>
    </xdr:from>
    <xdr:to>
      <xdr:col>15</xdr:col>
      <xdr:colOff>180975</xdr:colOff>
      <xdr:row>78</xdr:row>
      <xdr:rowOff>152406</xdr:rowOff>
    </xdr:to>
    <xdr:cxnSp macro="">
      <xdr:nvCxnSpPr>
        <xdr:cNvPr id="406" name="直線コネクタ 405"/>
        <xdr:cNvCxnSpPr/>
      </xdr:nvCxnSpPr>
      <xdr:spPr>
        <a:xfrm>
          <a:off x="9639300" y="13514933"/>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141833</xdr:rowOff>
    </xdr:from>
    <xdr:to>
      <xdr:col>14</xdr:col>
      <xdr:colOff>28575</xdr:colOff>
      <xdr:row>78</xdr:row>
      <xdr:rowOff>152654</xdr:rowOff>
    </xdr:to>
    <xdr:cxnSp macro="">
      <xdr:nvCxnSpPr>
        <xdr:cNvPr id="409" name="直線コネクタ 408"/>
        <xdr:cNvCxnSpPr/>
      </xdr:nvCxnSpPr>
      <xdr:spPr>
        <a:xfrm flipV="1">
          <a:off x="8750300" y="1351493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152654</xdr:rowOff>
    </xdr:from>
    <xdr:to>
      <xdr:col>12</xdr:col>
      <xdr:colOff>511175</xdr:colOff>
      <xdr:row>78</xdr:row>
      <xdr:rowOff>153988</xdr:rowOff>
    </xdr:to>
    <xdr:cxnSp macro="">
      <xdr:nvCxnSpPr>
        <xdr:cNvPr id="412" name="直線コネクタ 411"/>
        <xdr:cNvCxnSpPr/>
      </xdr:nvCxnSpPr>
      <xdr:spPr>
        <a:xfrm flipV="1">
          <a:off x="7861300" y="1352575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149720</xdr:rowOff>
    </xdr:from>
    <xdr:to>
      <xdr:col>11</xdr:col>
      <xdr:colOff>307975</xdr:colOff>
      <xdr:row>78</xdr:row>
      <xdr:rowOff>153988</xdr:rowOff>
    </xdr:to>
    <xdr:cxnSp macro="">
      <xdr:nvCxnSpPr>
        <xdr:cNvPr id="415" name="直線コネクタ 414"/>
        <xdr:cNvCxnSpPr/>
      </xdr:nvCxnSpPr>
      <xdr:spPr>
        <a:xfrm>
          <a:off x="6972300" y="1352282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101606</xdr:rowOff>
    </xdr:from>
    <xdr:to>
      <xdr:col>15</xdr:col>
      <xdr:colOff>231775</xdr:colOff>
      <xdr:row>79</xdr:row>
      <xdr:rowOff>31756</xdr:rowOff>
    </xdr:to>
    <xdr:sp macro="" textlink="">
      <xdr:nvSpPr>
        <xdr:cNvPr id="425" name="円/楕円 424"/>
        <xdr:cNvSpPr/>
      </xdr:nvSpPr>
      <xdr:spPr>
        <a:xfrm>
          <a:off x="10426700" y="134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16533</xdr:rowOff>
    </xdr:from>
    <xdr:ext cx="469744" cy="259045"/>
    <xdr:sp macro="" textlink="">
      <xdr:nvSpPr>
        <xdr:cNvPr id="426" name="商工費該当値テキスト"/>
        <xdr:cNvSpPr txBox="1"/>
      </xdr:nvSpPr>
      <xdr:spPr>
        <a:xfrm>
          <a:off x="10528300" y="13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91033</xdr:rowOff>
    </xdr:from>
    <xdr:to>
      <xdr:col>14</xdr:col>
      <xdr:colOff>79375</xdr:colOff>
      <xdr:row>79</xdr:row>
      <xdr:rowOff>21183</xdr:rowOff>
    </xdr:to>
    <xdr:sp macro="" textlink="">
      <xdr:nvSpPr>
        <xdr:cNvPr id="427" name="円/楕円 426"/>
        <xdr:cNvSpPr/>
      </xdr:nvSpPr>
      <xdr:spPr>
        <a:xfrm>
          <a:off x="9588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12310</xdr:rowOff>
    </xdr:from>
    <xdr:ext cx="469744" cy="259045"/>
    <xdr:sp macro="" textlink="">
      <xdr:nvSpPr>
        <xdr:cNvPr id="428" name="テキスト ボックス 427"/>
        <xdr:cNvSpPr txBox="1"/>
      </xdr:nvSpPr>
      <xdr:spPr>
        <a:xfrm>
          <a:off x="9404427" y="135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101854</xdr:rowOff>
    </xdr:from>
    <xdr:to>
      <xdr:col>12</xdr:col>
      <xdr:colOff>561975</xdr:colOff>
      <xdr:row>79</xdr:row>
      <xdr:rowOff>32004</xdr:rowOff>
    </xdr:to>
    <xdr:sp macro="" textlink="">
      <xdr:nvSpPr>
        <xdr:cNvPr id="429" name="円/楕円 428"/>
        <xdr:cNvSpPr/>
      </xdr:nvSpPr>
      <xdr:spPr>
        <a:xfrm>
          <a:off x="8699500" y="134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23131</xdr:rowOff>
    </xdr:from>
    <xdr:ext cx="469744" cy="259045"/>
    <xdr:sp macro="" textlink="">
      <xdr:nvSpPr>
        <xdr:cNvPr id="430" name="テキスト ボックス 429"/>
        <xdr:cNvSpPr txBox="1"/>
      </xdr:nvSpPr>
      <xdr:spPr>
        <a:xfrm>
          <a:off x="8515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103188</xdr:rowOff>
    </xdr:from>
    <xdr:to>
      <xdr:col>11</xdr:col>
      <xdr:colOff>358775</xdr:colOff>
      <xdr:row>79</xdr:row>
      <xdr:rowOff>33338</xdr:rowOff>
    </xdr:to>
    <xdr:sp macro="" textlink="">
      <xdr:nvSpPr>
        <xdr:cNvPr id="431" name="円/楕円 430"/>
        <xdr:cNvSpPr/>
      </xdr:nvSpPr>
      <xdr:spPr>
        <a:xfrm>
          <a:off x="7810500" y="134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24465</xdr:rowOff>
    </xdr:from>
    <xdr:ext cx="469744" cy="259045"/>
    <xdr:sp macro="" textlink="">
      <xdr:nvSpPr>
        <xdr:cNvPr id="432" name="テキスト ボックス 431"/>
        <xdr:cNvSpPr txBox="1"/>
      </xdr:nvSpPr>
      <xdr:spPr>
        <a:xfrm>
          <a:off x="7626427" y="1356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98920</xdr:rowOff>
    </xdr:from>
    <xdr:to>
      <xdr:col>10</xdr:col>
      <xdr:colOff>155575</xdr:colOff>
      <xdr:row>79</xdr:row>
      <xdr:rowOff>29070</xdr:rowOff>
    </xdr:to>
    <xdr:sp macro="" textlink="">
      <xdr:nvSpPr>
        <xdr:cNvPr id="433" name="円/楕円 432"/>
        <xdr:cNvSpPr/>
      </xdr:nvSpPr>
      <xdr:spPr>
        <a:xfrm>
          <a:off x="6921500" y="134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20197</xdr:rowOff>
    </xdr:from>
    <xdr:ext cx="469744" cy="259045"/>
    <xdr:sp macro="" textlink="">
      <xdr:nvSpPr>
        <xdr:cNvPr id="434" name="テキスト ボックス 433"/>
        <xdr:cNvSpPr txBox="1"/>
      </xdr:nvSpPr>
      <xdr:spPr>
        <a:xfrm>
          <a:off x="6737427"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164275</xdr:rowOff>
    </xdr:from>
    <xdr:to>
      <xdr:col>15</xdr:col>
      <xdr:colOff>180975</xdr:colOff>
      <xdr:row>97</xdr:row>
      <xdr:rowOff>92380</xdr:rowOff>
    </xdr:to>
    <xdr:cxnSp macro="">
      <xdr:nvCxnSpPr>
        <xdr:cNvPr id="464" name="直線コネクタ 463"/>
        <xdr:cNvCxnSpPr/>
      </xdr:nvCxnSpPr>
      <xdr:spPr>
        <a:xfrm>
          <a:off x="9639300" y="16623475"/>
          <a:ext cx="8382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98628</xdr:rowOff>
    </xdr:from>
    <xdr:to>
      <xdr:col>14</xdr:col>
      <xdr:colOff>28575</xdr:colOff>
      <xdr:row>96</xdr:row>
      <xdr:rowOff>164275</xdr:rowOff>
    </xdr:to>
    <xdr:cxnSp macro="">
      <xdr:nvCxnSpPr>
        <xdr:cNvPr id="467" name="直線コネクタ 466"/>
        <xdr:cNvCxnSpPr/>
      </xdr:nvCxnSpPr>
      <xdr:spPr>
        <a:xfrm>
          <a:off x="8750300" y="16386378"/>
          <a:ext cx="889000" cy="2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60700</xdr:rowOff>
    </xdr:from>
    <xdr:to>
      <xdr:col>12</xdr:col>
      <xdr:colOff>511175</xdr:colOff>
      <xdr:row>95</xdr:row>
      <xdr:rowOff>98628</xdr:rowOff>
    </xdr:to>
    <xdr:cxnSp macro="">
      <xdr:nvCxnSpPr>
        <xdr:cNvPr id="470" name="直線コネクタ 469"/>
        <xdr:cNvCxnSpPr/>
      </xdr:nvCxnSpPr>
      <xdr:spPr>
        <a:xfrm>
          <a:off x="7861300" y="16348450"/>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60700</xdr:rowOff>
    </xdr:from>
    <xdr:to>
      <xdr:col>11</xdr:col>
      <xdr:colOff>307975</xdr:colOff>
      <xdr:row>96</xdr:row>
      <xdr:rowOff>142387</xdr:rowOff>
    </xdr:to>
    <xdr:cxnSp macro="">
      <xdr:nvCxnSpPr>
        <xdr:cNvPr id="473" name="直線コネクタ 472"/>
        <xdr:cNvCxnSpPr/>
      </xdr:nvCxnSpPr>
      <xdr:spPr>
        <a:xfrm flipV="1">
          <a:off x="6972300" y="16348450"/>
          <a:ext cx="889000" cy="2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41580</xdr:rowOff>
    </xdr:from>
    <xdr:to>
      <xdr:col>15</xdr:col>
      <xdr:colOff>231775</xdr:colOff>
      <xdr:row>97</xdr:row>
      <xdr:rowOff>143180</xdr:rowOff>
    </xdr:to>
    <xdr:sp macro="" textlink="">
      <xdr:nvSpPr>
        <xdr:cNvPr id="483" name="円/楕円 482"/>
        <xdr:cNvSpPr/>
      </xdr:nvSpPr>
      <xdr:spPr>
        <a:xfrm>
          <a:off x="104267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20007</xdr:rowOff>
    </xdr:from>
    <xdr:ext cx="534377" cy="259045"/>
    <xdr:sp macro="" textlink="">
      <xdr:nvSpPr>
        <xdr:cNvPr id="484" name="土木費該当値テキスト"/>
        <xdr:cNvSpPr txBox="1"/>
      </xdr:nvSpPr>
      <xdr:spPr>
        <a:xfrm>
          <a:off x="10528300" y="166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113475</xdr:rowOff>
    </xdr:from>
    <xdr:to>
      <xdr:col>14</xdr:col>
      <xdr:colOff>79375</xdr:colOff>
      <xdr:row>97</xdr:row>
      <xdr:rowOff>43625</xdr:rowOff>
    </xdr:to>
    <xdr:sp macro="" textlink="">
      <xdr:nvSpPr>
        <xdr:cNvPr id="485" name="円/楕円 484"/>
        <xdr:cNvSpPr/>
      </xdr:nvSpPr>
      <xdr:spPr>
        <a:xfrm>
          <a:off x="9588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60152</xdr:rowOff>
    </xdr:from>
    <xdr:ext cx="534377" cy="259045"/>
    <xdr:sp macro="" textlink="">
      <xdr:nvSpPr>
        <xdr:cNvPr id="486" name="テキスト ボックス 485"/>
        <xdr:cNvSpPr txBox="1"/>
      </xdr:nvSpPr>
      <xdr:spPr>
        <a:xfrm>
          <a:off x="9372111" y="163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47828</xdr:rowOff>
    </xdr:from>
    <xdr:to>
      <xdr:col>12</xdr:col>
      <xdr:colOff>561975</xdr:colOff>
      <xdr:row>95</xdr:row>
      <xdr:rowOff>149428</xdr:rowOff>
    </xdr:to>
    <xdr:sp macro="" textlink="">
      <xdr:nvSpPr>
        <xdr:cNvPr id="487" name="円/楕円 486"/>
        <xdr:cNvSpPr/>
      </xdr:nvSpPr>
      <xdr:spPr>
        <a:xfrm>
          <a:off x="8699500" y="1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165955</xdr:rowOff>
    </xdr:from>
    <xdr:ext cx="534377" cy="259045"/>
    <xdr:sp macro="" textlink="">
      <xdr:nvSpPr>
        <xdr:cNvPr id="488" name="テキスト ボックス 487"/>
        <xdr:cNvSpPr txBox="1"/>
      </xdr:nvSpPr>
      <xdr:spPr>
        <a:xfrm>
          <a:off x="8483111" y="161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9900</xdr:rowOff>
    </xdr:from>
    <xdr:to>
      <xdr:col>11</xdr:col>
      <xdr:colOff>358775</xdr:colOff>
      <xdr:row>95</xdr:row>
      <xdr:rowOff>111500</xdr:rowOff>
    </xdr:to>
    <xdr:sp macro="" textlink="">
      <xdr:nvSpPr>
        <xdr:cNvPr id="489" name="円/楕円 488"/>
        <xdr:cNvSpPr/>
      </xdr:nvSpPr>
      <xdr:spPr>
        <a:xfrm>
          <a:off x="7810500" y="162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128027</xdr:rowOff>
    </xdr:from>
    <xdr:ext cx="534377" cy="259045"/>
    <xdr:sp macro="" textlink="">
      <xdr:nvSpPr>
        <xdr:cNvPr id="490" name="テキスト ボックス 489"/>
        <xdr:cNvSpPr txBox="1"/>
      </xdr:nvSpPr>
      <xdr:spPr>
        <a:xfrm>
          <a:off x="7594111" y="160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91587</xdr:rowOff>
    </xdr:from>
    <xdr:to>
      <xdr:col>10</xdr:col>
      <xdr:colOff>155575</xdr:colOff>
      <xdr:row>97</xdr:row>
      <xdr:rowOff>21737</xdr:rowOff>
    </xdr:to>
    <xdr:sp macro="" textlink="">
      <xdr:nvSpPr>
        <xdr:cNvPr id="491" name="円/楕円 490"/>
        <xdr:cNvSpPr/>
      </xdr:nvSpPr>
      <xdr:spPr>
        <a:xfrm>
          <a:off x="6921500" y="165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12864</xdr:rowOff>
    </xdr:from>
    <xdr:ext cx="534377" cy="259045"/>
    <xdr:sp macro="" textlink="">
      <xdr:nvSpPr>
        <xdr:cNvPr id="492" name="テキスト ボックス 491"/>
        <xdr:cNvSpPr txBox="1"/>
      </xdr:nvSpPr>
      <xdr:spPr>
        <a:xfrm>
          <a:off x="6705111" y="166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156464</xdr:rowOff>
    </xdr:from>
    <xdr:to>
      <xdr:col>23</xdr:col>
      <xdr:colOff>517525</xdr:colOff>
      <xdr:row>39</xdr:row>
      <xdr:rowOff>92964</xdr:rowOff>
    </xdr:to>
    <xdr:cxnSp macro="">
      <xdr:nvCxnSpPr>
        <xdr:cNvPr id="522" name="直線コネクタ 521"/>
        <xdr:cNvCxnSpPr/>
      </xdr:nvCxnSpPr>
      <xdr:spPr>
        <a:xfrm flipV="1">
          <a:off x="15481300" y="6671564"/>
          <a:ext cx="838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3"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60579</xdr:rowOff>
    </xdr:from>
    <xdr:to>
      <xdr:col>22</xdr:col>
      <xdr:colOff>365125</xdr:colOff>
      <xdr:row>39</xdr:row>
      <xdr:rowOff>92964</xdr:rowOff>
    </xdr:to>
    <xdr:cxnSp macro="">
      <xdr:nvCxnSpPr>
        <xdr:cNvPr id="525" name="直線コネクタ 524"/>
        <xdr:cNvCxnSpPr/>
      </xdr:nvCxnSpPr>
      <xdr:spPr>
        <a:xfrm>
          <a:off x="14592300" y="674712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60579</xdr:rowOff>
    </xdr:from>
    <xdr:to>
      <xdr:col>21</xdr:col>
      <xdr:colOff>161925</xdr:colOff>
      <xdr:row>39</xdr:row>
      <xdr:rowOff>103124</xdr:rowOff>
    </xdr:to>
    <xdr:cxnSp macro="">
      <xdr:nvCxnSpPr>
        <xdr:cNvPr id="528" name="直線コネクタ 527"/>
        <xdr:cNvCxnSpPr/>
      </xdr:nvCxnSpPr>
      <xdr:spPr>
        <a:xfrm flipV="1">
          <a:off x="13703300" y="6747129"/>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14097</xdr:rowOff>
    </xdr:from>
    <xdr:to>
      <xdr:col>19</xdr:col>
      <xdr:colOff>644525</xdr:colOff>
      <xdr:row>39</xdr:row>
      <xdr:rowOff>103124</xdr:rowOff>
    </xdr:to>
    <xdr:cxnSp macro="">
      <xdr:nvCxnSpPr>
        <xdr:cNvPr id="531" name="直線コネクタ 530"/>
        <xdr:cNvCxnSpPr/>
      </xdr:nvCxnSpPr>
      <xdr:spPr>
        <a:xfrm>
          <a:off x="12814300" y="6700647"/>
          <a:ext cx="8890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105664</xdr:rowOff>
    </xdr:from>
    <xdr:to>
      <xdr:col>23</xdr:col>
      <xdr:colOff>568325</xdr:colOff>
      <xdr:row>39</xdr:row>
      <xdr:rowOff>35814</xdr:rowOff>
    </xdr:to>
    <xdr:sp macro="" textlink="">
      <xdr:nvSpPr>
        <xdr:cNvPr id="541" name="円/楕円 540"/>
        <xdr:cNvSpPr/>
      </xdr:nvSpPr>
      <xdr:spPr>
        <a:xfrm>
          <a:off x="162687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20591</xdr:rowOff>
    </xdr:from>
    <xdr:ext cx="469744" cy="259045"/>
    <xdr:sp macro="" textlink="">
      <xdr:nvSpPr>
        <xdr:cNvPr id="542" name="消防費該当値テキスト"/>
        <xdr:cNvSpPr txBox="1"/>
      </xdr:nvSpPr>
      <xdr:spPr>
        <a:xfrm>
          <a:off x="16370300" y="65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42164</xdr:rowOff>
    </xdr:from>
    <xdr:to>
      <xdr:col>22</xdr:col>
      <xdr:colOff>415925</xdr:colOff>
      <xdr:row>39</xdr:row>
      <xdr:rowOff>143764</xdr:rowOff>
    </xdr:to>
    <xdr:sp macro="" textlink="">
      <xdr:nvSpPr>
        <xdr:cNvPr id="543" name="円/楕円 542"/>
        <xdr:cNvSpPr/>
      </xdr:nvSpPr>
      <xdr:spPr>
        <a:xfrm>
          <a:off x="15430500" y="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134891</xdr:rowOff>
    </xdr:from>
    <xdr:ext cx="469744" cy="259045"/>
    <xdr:sp macro="" textlink="">
      <xdr:nvSpPr>
        <xdr:cNvPr id="544" name="テキスト ボックス 543"/>
        <xdr:cNvSpPr txBox="1"/>
      </xdr:nvSpPr>
      <xdr:spPr>
        <a:xfrm>
          <a:off x="15246427" y="682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9779</xdr:rowOff>
    </xdr:from>
    <xdr:to>
      <xdr:col>21</xdr:col>
      <xdr:colOff>212725</xdr:colOff>
      <xdr:row>39</xdr:row>
      <xdr:rowOff>111379</xdr:rowOff>
    </xdr:to>
    <xdr:sp macro="" textlink="">
      <xdr:nvSpPr>
        <xdr:cNvPr id="545" name="円/楕円 544"/>
        <xdr:cNvSpPr/>
      </xdr:nvSpPr>
      <xdr:spPr>
        <a:xfrm>
          <a:off x="14541500" y="66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102506</xdr:rowOff>
    </xdr:from>
    <xdr:ext cx="469744" cy="259045"/>
    <xdr:sp macro="" textlink="">
      <xdr:nvSpPr>
        <xdr:cNvPr id="546" name="テキスト ボックス 545"/>
        <xdr:cNvSpPr txBox="1"/>
      </xdr:nvSpPr>
      <xdr:spPr>
        <a:xfrm>
          <a:off x="14357427" y="67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52324</xdr:rowOff>
    </xdr:from>
    <xdr:to>
      <xdr:col>20</xdr:col>
      <xdr:colOff>9525</xdr:colOff>
      <xdr:row>39</xdr:row>
      <xdr:rowOff>153924</xdr:rowOff>
    </xdr:to>
    <xdr:sp macro="" textlink="">
      <xdr:nvSpPr>
        <xdr:cNvPr id="547" name="円/楕円 546"/>
        <xdr:cNvSpPr/>
      </xdr:nvSpPr>
      <xdr:spPr>
        <a:xfrm>
          <a:off x="13652500" y="67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145051</xdr:rowOff>
    </xdr:from>
    <xdr:ext cx="469744" cy="259045"/>
    <xdr:sp macro="" textlink="">
      <xdr:nvSpPr>
        <xdr:cNvPr id="548" name="テキスト ボックス 547"/>
        <xdr:cNvSpPr txBox="1"/>
      </xdr:nvSpPr>
      <xdr:spPr>
        <a:xfrm>
          <a:off x="13468427" y="68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134747</xdr:rowOff>
    </xdr:from>
    <xdr:to>
      <xdr:col>18</xdr:col>
      <xdr:colOff>492125</xdr:colOff>
      <xdr:row>39</xdr:row>
      <xdr:rowOff>64897</xdr:rowOff>
    </xdr:to>
    <xdr:sp macro="" textlink="">
      <xdr:nvSpPr>
        <xdr:cNvPr id="549" name="円/楕円 548"/>
        <xdr:cNvSpPr/>
      </xdr:nvSpPr>
      <xdr:spPr>
        <a:xfrm>
          <a:off x="12763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56024</xdr:rowOff>
    </xdr:from>
    <xdr:ext cx="469744" cy="259045"/>
    <xdr:sp macro="" textlink="">
      <xdr:nvSpPr>
        <xdr:cNvPr id="550" name="テキスト ボックス 549"/>
        <xdr:cNvSpPr txBox="1"/>
      </xdr:nvSpPr>
      <xdr:spPr>
        <a:xfrm>
          <a:off x="12579427" y="67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132576</xdr:rowOff>
    </xdr:from>
    <xdr:to>
      <xdr:col>23</xdr:col>
      <xdr:colOff>517525</xdr:colOff>
      <xdr:row>56</xdr:row>
      <xdr:rowOff>13932</xdr:rowOff>
    </xdr:to>
    <xdr:cxnSp macro="">
      <xdr:nvCxnSpPr>
        <xdr:cNvPr id="580" name="直線コネクタ 579"/>
        <xdr:cNvCxnSpPr/>
      </xdr:nvCxnSpPr>
      <xdr:spPr>
        <a:xfrm flipV="1">
          <a:off x="15481300" y="9562326"/>
          <a:ext cx="8382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1"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13932</xdr:rowOff>
    </xdr:from>
    <xdr:to>
      <xdr:col>22</xdr:col>
      <xdr:colOff>365125</xdr:colOff>
      <xdr:row>56</xdr:row>
      <xdr:rowOff>52108</xdr:rowOff>
    </xdr:to>
    <xdr:cxnSp macro="">
      <xdr:nvCxnSpPr>
        <xdr:cNvPr id="583" name="直線コネクタ 582"/>
        <xdr:cNvCxnSpPr/>
      </xdr:nvCxnSpPr>
      <xdr:spPr>
        <a:xfrm flipV="1">
          <a:off x="14592300" y="9615132"/>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5" name="テキスト ボックス 584"/>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122593</xdr:rowOff>
    </xdr:from>
    <xdr:to>
      <xdr:col>21</xdr:col>
      <xdr:colOff>161925</xdr:colOff>
      <xdr:row>56</xdr:row>
      <xdr:rowOff>52108</xdr:rowOff>
    </xdr:to>
    <xdr:cxnSp macro="">
      <xdr:nvCxnSpPr>
        <xdr:cNvPr id="586" name="直線コネクタ 585"/>
        <xdr:cNvCxnSpPr/>
      </xdr:nvCxnSpPr>
      <xdr:spPr>
        <a:xfrm>
          <a:off x="13703300" y="9380893"/>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88" name="テキスト ボックス 587"/>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50851</xdr:rowOff>
    </xdr:from>
    <xdr:to>
      <xdr:col>19</xdr:col>
      <xdr:colOff>644525</xdr:colOff>
      <xdr:row>54</xdr:row>
      <xdr:rowOff>122593</xdr:rowOff>
    </xdr:to>
    <xdr:cxnSp macro="">
      <xdr:nvCxnSpPr>
        <xdr:cNvPr id="589" name="直線コネクタ 588"/>
        <xdr:cNvCxnSpPr/>
      </xdr:nvCxnSpPr>
      <xdr:spPr>
        <a:xfrm>
          <a:off x="12814300" y="9309151"/>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1" name="テキスト ボックス 590"/>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3" name="テキスト ボックス 592"/>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81776</xdr:rowOff>
    </xdr:from>
    <xdr:to>
      <xdr:col>23</xdr:col>
      <xdr:colOff>568325</xdr:colOff>
      <xdr:row>56</xdr:row>
      <xdr:rowOff>11926</xdr:rowOff>
    </xdr:to>
    <xdr:sp macro="" textlink="">
      <xdr:nvSpPr>
        <xdr:cNvPr id="599" name="円/楕円 598"/>
        <xdr:cNvSpPr/>
      </xdr:nvSpPr>
      <xdr:spPr>
        <a:xfrm>
          <a:off x="16268700" y="95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60203</xdr:rowOff>
    </xdr:from>
    <xdr:ext cx="534377" cy="259045"/>
    <xdr:sp macro="" textlink="">
      <xdr:nvSpPr>
        <xdr:cNvPr id="600" name="教育費該当値テキスト"/>
        <xdr:cNvSpPr txBox="1"/>
      </xdr:nvSpPr>
      <xdr:spPr>
        <a:xfrm>
          <a:off x="16370300" y="948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134582</xdr:rowOff>
    </xdr:from>
    <xdr:to>
      <xdr:col>22</xdr:col>
      <xdr:colOff>415925</xdr:colOff>
      <xdr:row>56</xdr:row>
      <xdr:rowOff>64732</xdr:rowOff>
    </xdr:to>
    <xdr:sp macro="" textlink="">
      <xdr:nvSpPr>
        <xdr:cNvPr id="601" name="円/楕円 600"/>
        <xdr:cNvSpPr/>
      </xdr:nvSpPr>
      <xdr:spPr>
        <a:xfrm>
          <a:off x="15430500" y="95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55859</xdr:rowOff>
    </xdr:from>
    <xdr:ext cx="534377" cy="259045"/>
    <xdr:sp macro="" textlink="">
      <xdr:nvSpPr>
        <xdr:cNvPr id="602" name="テキスト ボックス 601"/>
        <xdr:cNvSpPr txBox="1"/>
      </xdr:nvSpPr>
      <xdr:spPr>
        <a:xfrm>
          <a:off x="15214111" y="965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1308</xdr:rowOff>
    </xdr:from>
    <xdr:to>
      <xdr:col>21</xdr:col>
      <xdr:colOff>212725</xdr:colOff>
      <xdr:row>56</xdr:row>
      <xdr:rowOff>102908</xdr:rowOff>
    </xdr:to>
    <xdr:sp macro="" textlink="">
      <xdr:nvSpPr>
        <xdr:cNvPr id="603" name="円/楕円 602"/>
        <xdr:cNvSpPr/>
      </xdr:nvSpPr>
      <xdr:spPr>
        <a:xfrm>
          <a:off x="14541500" y="9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94035</xdr:rowOff>
    </xdr:from>
    <xdr:ext cx="534377" cy="259045"/>
    <xdr:sp macro="" textlink="">
      <xdr:nvSpPr>
        <xdr:cNvPr id="604" name="テキスト ボックス 603"/>
        <xdr:cNvSpPr txBox="1"/>
      </xdr:nvSpPr>
      <xdr:spPr>
        <a:xfrm>
          <a:off x="14325111" y="96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71793</xdr:rowOff>
    </xdr:from>
    <xdr:to>
      <xdr:col>20</xdr:col>
      <xdr:colOff>9525</xdr:colOff>
      <xdr:row>55</xdr:row>
      <xdr:rowOff>1943</xdr:rowOff>
    </xdr:to>
    <xdr:sp macro="" textlink="">
      <xdr:nvSpPr>
        <xdr:cNvPr id="605" name="円/楕円 604"/>
        <xdr:cNvSpPr/>
      </xdr:nvSpPr>
      <xdr:spPr>
        <a:xfrm>
          <a:off x="13652500" y="93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18470</xdr:rowOff>
    </xdr:from>
    <xdr:ext cx="534377" cy="259045"/>
    <xdr:sp macro="" textlink="">
      <xdr:nvSpPr>
        <xdr:cNvPr id="606" name="テキスト ボックス 605"/>
        <xdr:cNvSpPr txBox="1"/>
      </xdr:nvSpPr>
      <xdr:spPr>
        <a:xfrm>
          <a:off x="13436111" y="91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51</xdr:rowOff>
    </xdr:from>
    <xdr:to>
      <xdr:col>18</xdr:col>
      <xdr:colOff>492125</xdr:colOff>
      <xdr:row>54</xdr:row>
      <xdr:rowOff>101651</xdr:rowOff>
    </xdr:to>
    <xdr:sp macro="" textlink="">
      <xdr:nvSpPr>
        <xdr:cNvPr id="607" name="円/楕円 606"/>
        <xdr:cNvSpPr/>
      </xdr:nvSpPr>
      <xdr:spPr>
        <a:xfrm>
          <a:off x="12763500" y="92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118178</xdr:rowOff>
    </xdr:from>
    <xdr:ext cx="534377" cy="259045"/>
    <xdr:sp macro="" textlink="">
      <xdr:nvSpPr>
        <xdr:cNvPr id="608" name="テキスト ボックス 607"/>
        <xdr:cNvSpPr txBox="1"/>
      </xdr:nvSpPr>
      <xdr:spPr>
        <a:xfrm>
          <a:off x="12547111" y="90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10704</xdr:rowOff>
    </xdr:from>
    <xdr:to>
      <xdr:col>23</xdr:col>
      <xdr:colOff>517525</xdr:colOff>
      <xdr:row>77</xdr:row>
      <xdr:rowOff>144599</xdr:rowOff>
    </xdr:to>
    <xdr:cxnSp macro="">
      <xdr:nvCxnSpPr>
        <xdr:cNvPr id="639" name="直線コネクタ 638"/>
        <xdr:cNvCxnSpPr/>
      </xdr:nvCxnSpPr>
      <xdr:spPr>
        <a:xfrm>
          <a:off x="15481300" y="12869454"/>
          <a:ext cx="8382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26506</xdr:rowOff>
    </xdr:from>
    <xdr:ext cx="378565" cy="259045"/>
    <xdr:sp macro="" textlink="">
      <xdr:nvSpPr>
        <xdr:cNvPr id="640" name="災害復旧費平均値テキスト"/>
        <xdr:cNvSpPr txBox="1"/>
      </xdr:nvSpPr>
      <xdr:spPr>
        <a:xfrm>
          <a:off x="16370300" y="13399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10704</xdr:rowOff>
    </xdr:from>
    <xdr:to>
      <xdr:col>22</xdr:col>
      <xdr:colOff>365125</xdr:colOff>
      <xdr:row>76</xdr:row>
      <xdr:rowOff>7438</xdr:rowOff>
    </xdr:to>
    <xdr:cxnSp macro="">
      <xdr:nvCxnSpPr>
        <xdr:cNvPr id="642" name="直線コネクタ 641"/>
        <xdr:cNvCxnSpPr/>
      </xdr:nvCxnSpPr>
      <xdr:spPr>
        <a:xfrm flipV="1">
          <a:off x="14592300" y="12869454"/>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157134</xdr:rowOff>
    </xdr:from>
    <xdr:ext cx="378565" cy="259045"/>
    <xdr:sp macro="" textlink="">
      <xdr:nvSpPr>
        <xdr:cNvPr id="644" name="テキスト ボックス 643"/>
        <xdr:cNvSpPr txBox="1"/>
      </xdr:nvSpPr>
      <xdr:spPr>
        <a:xfrm>
          <a:off x="15292017" y="1318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7438</xdr:rowOff>
    </xdr:from>
    <xdr:to>
      <xdr:col>21</xdr:col>
      <xdr:colOff>161925</xdr:colOff>
      <xdr:row>77</xdr:row>
      <xdr:rowOff>120106</xdr:rowOff>
    </xdr:to>
    <xdr:cxnSp macro="">
      <xdr:nvCxnSpPr>
        <xdr:cNvPr id="645" name="直線コネクタ 644"/>
        <xdr:cNvCxnSpPr/>
      </xdr:nvCxnSpPr>
      <xdr:spPr>
        <a:xfrm flipV="1">
          <a:off x="13703300" y="13037638"/>
          <a:ext cx="8890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126109</xdr:rowOff>
    </xdr:from>
    <xdr:ext cx="378565" cy="259045"/>
    <xdr:sp macro="" textlink="">
      <xdr:nvSpPr>
        <xdr:cNvPr id="647" name="テキスト ボックス 646"/>
        <xdr:cNvSpPr txBox="1"/>
      </xdr:nvSpPr>
      <xdr:spPr>
        <a:xfrm>
          <a:off x="14403017" y="1315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120106</xdr:rowOff>
    </xdr:from>
    <xdr:to>
      <xdr:col>19</xdr:col>
      <xdr:colOff>644525</xdr:colOff>
      <xdr:row>78</xdr:row>
      <xdr:rowOff>97245</xdr:rowOff>
    </xdr:to>
    <xdr:cxnSp macro="">
      <xdr:nvCxnSpPr>
        <xdr:cNvPr id="648" name="直線コネクタ 647"/>
        <xdr:cNvCxnSpPr/>
      </xdr:nvCxnSpPr>
      <xdr:spPr>
        <a:xfrm flipV="1">
          <a:off x="12814300" y="13321756"/>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93799</xdr:rowOff>
    </xdr:from>
    <xdr:to>
      <xdr:col>23</xdr:col>
      <xdr:colOff>568325</xdr:colOff>
      <xdr:row>78</xdr:row>
      <xdr:rowOff>23949</xdr:rowOff>
    </xdr:to>
    <xdr:sp macro="" textlink="">
      <xdr:nvSpPr>
        <xdr:cNvPr id="658" name="円/楕円 657"/>
        <xdr:cNvSpPr/>
      </xdr:nvSpPr>
      <xdr:spPr>
        <a:xfrm>
          <a:off x="162687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116676</xdr:rowOff>
    </xdr:from>
    <xdr:ext cx="378565" cy="259045"/>
    <xdr:sp macro="" textlink="">
      <xdr:nvSpPr>
        <xdr:cNvPr id="659" name="災害復旧費該当値テキスト"/>
        <xdr:cNvSpPr txBox="1"/>
      </xdr:nvSpPr>
      <xdr:spPr>
        <a:xfrm>
          <a:off x="16370300" y="1314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131354</xdr:rowOff>
    </xdr:from>
    <xdr:to>
      <xdr:col>22</xdr:col>
      <xdr:colOff>415925</xdr:colOff>
      <xdr:row>75</xdr:row>
      <xdr:rowOff>61504</xdr:rowOff>
    </xdr:to>
    <xdr:sp macro="" textlink="">
      <xdr:nvSpPr>
        <xdr:cNvPr id="660" name="円/楕円 659"/>
        <xdr:cNvSpPr/>
      </xdr:nvSpPr>
      <xdr:spPr>
        <a:xfrm>
          <a:off x="15430500" y="128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73</xdr:row>
      <xdr:rowOff>78031</xdr:rowOff>
    </xdr:from>
    <xdr:ext cx="378565" cy="259045"/>
    <xdr:sp macro="" textlink="">
      <xdr:nvSpPr>
        <xdr:cNvPr id="661" name="テキスト ボックス 660"/>
        <xdr:cNvSpPr txBox="1"/>
      </xdr:nvSpPr>
      <xdr:spPr>
        <a:xfrm>
          <a:off x="15292017" y="1259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128088</xdr:rowOff>
    </xdr:from>
    <xdr:to>
      <xdr:col>21</xdr:col>
      <xdr:colOff>212725</xdr:colOff>
      <xdr:row>76</xdr:row>
      <xdr:rowOff>58238</xdr:rowOff>
    </xdr:to>
    <xdr:sp macro="" textlink="">
      <xdr:nvSpPr>
        <xdr:cNvPr id="662" name="円/楕円 661"/>
        <xdr:cNvSpPr/>
      </xdr:nvSpPr>
      <xdr:spPr>
        <a:xfrm>
          <a:off x="14541500" y="129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74765</xdr:rowOff>
    </xdr:from>
    <xdr:ext cx="378565" cy="259045"/>
    <xdr:sp macro="" textlink="">
      <xdr:nvSpPr>
        <xdr:cNvPr id="663" name="テキスト ボックス 662"/>
        <xdr:cNvSpPr txBox="1"/>
      </xdr:nvSpPr>
      <xdr:spPr>
        <a:xfrm>
          <a:off x="14403017" y="1276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69306</xdr:rowOff>
    </xdr:from>
    <xdr:to>
      <xdr:col>20</xdr:col>
      <xdr:colOff>9525</xdr:colOff>
      <xdr:row>77</xdr:row>
      <xdr:rowOff>170906</xdr:rowOff>
    </xdr:to>
    <xdr:sp macro="" textlink="">
      <xdr:nvSpPr>
        <xdr:cNvPr id="664" name="円/楕円 663"/>
        <xdr:cNvSpPr/>
      </xdr:nvSpPr>
      <xdr:spPr>
        <a:xfrm>
          <a:off x="13652500" y="13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162033</xdr:rowOff>
    </xdr:from>
    <xdr:ext cx="378565" cy="259045"/>
    <xdr:sp macro="" textlink="">
      <xdr:nvSpPr>
        <xdr:cNvPr id="665" name="テキスト ボックス 664"/>
        <xdr:cNvSpPr txBox="1"/>
      </xdr:nvSpPr>
      <xdr:spPr>
        <a:xfrm>
          <a:off x="13514017" y="13363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46445</xdr:rowOff>
    </xdr:from>
    <xdr:to>
      <xdr:col>18</xdr:col>
      <xdr:colOff>492125</xdr:colOff>
      <xdr:row>78</xdr:row>
      <xdr:rowOff>148045</xdr:rowOff>
    </xdr:to>
    <xdr:sp macro="" textlink="">
      <xdr:nvSpPr>
        <xdr:cNvPr id="666" name="円/楕円 665"/>
        <xdr:cNvSpPr/>
      </xdr:nvSpPr>
      <xdr:spPr>
        <a:xfrm>
          <a:off x="12763500" y="13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139172</xdr:rowOff>
    </xdr:from>
    <xdr:ext cx="378565" cy="259045"/>
    <xdr:sp macro="" textlink="">
      <xdr:nvSpPr>
        <xdr:cNvPr id="667" name="テキスト ボックス 666"/>
        <xdr:cNvSpPr txBox="1"/>
      </xdr:nvSpPr>
      <xdr:spPr>
        <a:xfrm>
          <a:off x="12625017" y="13512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59689</xdr:rowOff>
    </xdr:from>
    <xdr:to>
      <xdr:col>23</xdr:col>
      <xdr:colOff>517525</xdr:colOff>
      <xdr:row>97</xdr:row>
      <xdr:rowOff>70396</xdr:rowOff>
    </xdr:to>
    <xdr:cxnSp macro="">
      <xdr:nvCxnSpPr>
        <xdr:cNvPr id="696" name="直線コネクタ 695"/>
        <xdr:cNvCxnSpPr/>
      </xdr:nvCxnSpPr>
      <xdr:spPr>
        <a:xfrm flipV="1">
          <a:off x="15481300" y="16690339"/>
          <a:ext cx="8382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7"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60871</xdr:rowOff>
    </xdr:from>
    <xdr:to>
      <xdr:col>22</xdr:col>
      <xdr:colOff>365125</xdr:colOff>
      <xdr:row>97</xdr:row>
      <xdr:rowOff>70396</xdr:rowOff>
    </xdr:to>
    <xdr:cxnSp macro="">
      <xdr:nvCxnSpPr>
        <xdr:cNvPr id="699" name="直線コネクタ 698"/>
        <xdr:cNvCxnSpPr/>
      </xdr:nvCxnSpPr>
      <xdr:spPr>
        <a:xfrm>
          <a:off x="14592300" y="166915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1" name="テキスト ボックス 700"/>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50203</xdr:rowOff>
    </xdr:from>
    <xdr:to>
      <xdr:col>21</xdr:col>
      <xdr:colOff>161925</xdr:colOff>
      <xdr:row>97</xdr:row>
      <xdr:rowOff>60871</xdr:rowOff>
    </xdr:to>
    <xdr:cxnSp macro="">
      <xdr:nvCxnSpPr>
        <xdr:cNvPr id="702" name="直線コネクタ 701"/>
        <xdr:cNvCxnSpPr/>
      </xdr:nvCxnSpPr>
      <xdr:spPr>
        <a:xfrm>
          <a:off x="13703300" y="16680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4" name="テキスト ボックス 703"/>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50203</xdr:rowOff>
    </xdr:from>
    <xdr:to>
      <xdr:col>19</xdr:col>
      <xdr:colOff>644525</xdr:colOff>
      <xdr:row>97</xdr:row>
      <xdr:rowOff>50964</xdr:rowOff>
    </xdr:to>
    <xdr:cxnSp macro="">
      <xdr:nvCxnSpPr>
        <xdr:cNvPr id="705" name="直線コネクタ 704"/>
        <xdr:cNvCxnSpPr/>
      </xdr:nvCxnSpPr>
      <xdr:spPr>
        <a:xfrm flipV="1">
          <a:off x="12814300" y="1668085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7" name="テキスト ボックス 706"/>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09" name="テキスト ボックス 708"/>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8889</xdr:rowOff>
    </xdr:from>
    <xdr:to>
      <xdr:col>23</xdr:col>
      <xdr:colOff>568325</xdr:colOff>
      <xdr:row>97</xdr:row>
      <xdr:rowOff>110489</xdr:rowOff>
    </xdr:to>
    <xdr:sp macro="" textlink="">
      <xdr:nvSpPr>
        <xdr:cNvPr id="715" name="円/楕円 714"/>
        <xdr:cNvSpPr/>
      </xdr:nvSpPr>
      <xdr:spPr>
        <a:xfrm>
          <a:off x="16268700" y="166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95266</xdr:rowOff>
    </xdr:from>
    <xdr:ext cx="534377" cy="259045"/>
    <xdr:sp macro="" textlink="">
      <xdr:nvSpPr>
        <xdr:cNvPr id="716" name="公債費該当値テキスト"/>
        <xdr:cNvSpPr txBox="1"/>
      </xdr:nvSpPr>
      <xdr:spPr>
        <a:xfrm>
          <a:off x="16370300" y="165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19596</xdr:rowOff>
    </xdr:from>
    <xdr:to>
      <xdr:col>22</xdr:col>
      <xdr:colOff>415925</xdr:colOff>
      <xdr:row>97</xdr:row>
      <xdr:rowOff>121196</xdr:rowOff>
    </xdr:to>
    <xdr:sp macro="" textlink="">
      <xdr:nvSpPr>
        <xdr:cNvPr id="717" name="円/楕円 716"/>
        <xdr:cNvSpPr/>
      </xdr:nvSpPr>
      <xdr:spPr>
        <a:xfrm>
          <a:off x="15430500" y="166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112323</xdr:rowOff>
    </xdr:from>
    <xdr:ext cx="534377" cy="259045"/>
    <xdr:sp macro="" textlink="">
      <xdr:nvSpPr>
        <xdr:cNvPr id="718" name="テキスト ボックス 717"/>
        <xdr:cNvSpPr txBox="1"/>
      </xdr:nvSpPr>
      <xdr:spPr>
        <a:xfrm>
          <a:off x="15214111" y="167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10071</xdr:rowOff>
    </xdr:from>
    <xdr:to>
      <xdr:col>21</xdr:col>
      <xdr:colOff>212725</xdr:colOff>
      <xdr:row>97</xdr:row>
      <xdr:rowOff>111671</xdr:rowOff>
    </xdr:to>
    <xdr:sp macro="" textlink="">
      <xdr:nvSpPr>
        <xdr:cNvPr id="719" name="円/楕円 718"/>
        <xdr:cNvSpPr/>
      </xdr:nvSpPr>
      <xdr:spPr>
        <a:xfrm>
          <a:off x="14541500" y="166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102798</xdr:rowOff>
    </xdr:from>
    <xdr:ext cx="534377" cy="259045"/>
    <xdr:sp macro="" textlink="">
      <xdr:nvSpPr>
        <xdr:cNvPr id="720" name="テキスト ボックス 719"/>
        <xdr:cNvSpPr txBox="1"/>
      </xdr:nvSpPr>
      <xdr:spPr>
        <a:xfrm>
          <a:off x="14325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170853</xdr:rowOff>
    </xdr:from>
    <xdr:to>
      <xdr:col>20</xdr:col>
      <xdr:colOff>9525</xdr:colOff>
      <xdr:row>97</xdr:row>
      <xdr:rowOff>101003</xdr:rowOff>
    </xdr:to>
    <xdr:sp macro="" textlink="">
      <xdr:nvSpPr>
        <xdr:cNvPr id="721" name="円/楕円 720"/>
        <xdr:cNvSpPr/>
      </xdr:nvSpPr>
      <xdr:spPr>
        <a:xfrm>
          <a:off x="136525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92130</xdr:rowOff>
    </xdr:from>
    <xdr:ext cx="534377" cy="259045"/>
    <xdr:sp macro="" textlink="">
      <xdr:nvSpPr>
        <xdr:cNvPr id="722" name="テキスト ボックス 721"/>
        <xdr:cNvSpPr txBox="1"/>
      </xdr:nvSpPr>
      <xdr:spPr>
        <a:xfrm>
          <a:off x="13436111" y="167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xdr:rowOff>
    </xdr:from>
    <xdr:to>
      <xdr:col>18</xdr:col>
      <xdr:colOff>492125</xdr:colOff>
      <xdr:row>97</xdr:row>
      <xdr:rowOff>101764</xdr:rowOff>
    </xdr:to>
    <xdr:sp macro="" textlink="">
      <xdr:nvSpPr>
        <xdr:cNvPr id="723" name="円/楕円 722"/>
        <xdr:cNvSpPr/>
      </xdr:nvSpPr>
      <xdr:spPr>
        <a:xfrm>
          <a:off x="12763500" y="166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92891</xdr:rowOff>
    </xdr:from>
    <xdr:ext cx="534377" cy="259045"/>
    <xdr:sp macro="" textlink="">
      <xdr:nvSpPr>
        <xdr:cNvPr id="724" name="テキスト ボックス 723"/>
        <xdr:cNvSpPr txBox="1"/>
      </xdr:nvSpPr>
      <xdr:spPr>
        <a:xfrm>
          <a:off x="12547111" y="167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2"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6" name="テキスト ボックス 755"/>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9" name="テキスト ボックス 758"/>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2" name="テキスト ボックス 761"/>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4" name="テキスト ボックス 763"/>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土木費が減少したのは、立命館大学の開学（平成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年４月）に伴う周辺整備</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継続路線であった</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都市計画道路の整備が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概ね完了したことが要因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である。公債費については、後年度への財政負担を考慮し、市債発行に抑制に努めてきたことが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類似団体よりも低くなっている</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要因である。</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民生費については類似団体平均より高くなっているが、私立保育所の建設補助等に積極的に取り組んでいることなどが要因である。</a:t>
          </a:r>
          <a:r>
            <a:rPr kumimoji="1" lang="ja-JP" altLang="ja-JP" sz="1400">
              <a:solidFill>
                <a:sysClr val="windowText" lastClr="000000"/>
              </a:solidFill>
              <a:effectLst/>
              <a:latin typeface="+mn-lt"/>
              <a:ea typeface="+mn-ea"/>
              <a:cs typeface="+mn-cs"/>
            </a:rPr>
            <a:t>その他の費目</a:t>
          </a:r>
          <a:r>
            <a:rPr kumimoji="1" lang="ja-JP" altLang="en-US" sz="1400">
              <a:solidFill>
                <a:sysClr val="windowText" lastClr="000000"/>
              </a:solidFill>
              <a:effectLst/>
              <a:latin typeface="+mn-lt"/>
              <a:ea typeface="+mn-ea"/>
              <a:cs typeface="+mn-cs"/>
            </a:rPr>
            <a:t>が全</a:t>
          </a:r>
          <a:r>
            <a:rPr kumimoji="1" lang="ja-JP" altLang="ja-JP" sz="1400">
              <a:solidFill>
                <a:sysClr val="windowText" lastClr="000000"/>
              </a:solidFill>
              <a:effectLst/>
              <a:latin typeface="+mn-lt"/>
              <a:ea typeface="+mn-ea"/>
              <a:cs typeface="+mn-cs"/>
            </a:rPr>
            <a:t>般的に類似団体よりも低くなっていることについては、予算編成においてメリハリある「ビルド＆スクラップ</a:t>
          </a:r>
          <a:r>
            <a:rPr kumimoji="1" lang="ja-JP" altLang="en-US" sz="1400">
              <a:solidFill>
                <a:sysClr val="windowText" lastClr="000000"/>
              </a:solidFill>
              <a:effectLst/>
              <a:latin typeface="+mn-lt"/>
              <a:ea typeface="+mn-ea"/>
              <a:cs typeface="+mn-cs"/>
            </a:rPr>
            <a:t>」に取</a:t>
          </a:r>
          <a:r>
            <a:rPr kumimoji="1" lang="ja-JP" altLang="ja-JP" sz="1400">
              <a:solidFill>
                <a:sysClr val="windowText" lastClr="000000"/>
              </a:solidFill>
              <a:effectLst/>
              <a:latin typeface="+mn-lt"/>
              <a:ea typeface="+mn-ea"/>
              <a:cs typeface="+mn-cs"/>
            </a:rPr>
            <a:t>り組んでおり、経費の効率化が図られている</a:t>
          </a:r>
          <a:r>
            <a:rPr kumimoji="1" lang="ja-JP" altLang="en-US" sz="1400">
              <a:solidFill>
                <a:sysClr val="windowText" lastClr="000000"/>
              </a:solidFill>
              <a:effectLst/>
              <a:latin typeface="+mn-lt"/>
              <a:ea typeface="+mn-ea"/>
              <a:cs typeface="+mn-cs"/>
            </a:rPr>
            <a:t>ことなどが要因である</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実質収支については、毎年８</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黒字を維持している。また、決算剰余金の半分を着実に財政調整基金に積み立て、</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不測の実態に備え</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基金残高の充実に努めている。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昨年度に引き続き、全会計において黒字となったため、連結実質赤字は生じていない。今後も全ての会計において健全性を保てるよう努めていく。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85966859</v>
      </c>
      <c r="BO4" s="381"/>
      <c r="BP4" s="381"/>
      <c r="BQ4" s="381"/>
      <c r="BR4" s="381"/>
      <c r="BS4" s="381"/>
      <c r="BT4" s="381"/>
      <c r="BU4" s="382"/>
      <c r="BV4" s="380">
        <v>85870224</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1.8</v>
      </c>
      <c r="CU4" s="558"/>
      <c r="CV4" s="558"/>
      <c r="CW4" s="558"/>
      <c r="CX4" s="558"/>
      <c r="CY4" s="558"/>
      <c r="CZ4" s="558"/>
      <c r="DA4" s="559"/>
      <c r="DB4" s="557">
        <v>1.8</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83623245</v>
      </c>
      <c r="BO5" s="386"/>
      <c r="BP5" s="386"/>
      <c r="BQ5" s="386"/>
      <c r="BR5" s="386"/>
      <c r="BS5" s="386"/>
      <c r="BT5" s="386"/>
      <c r="BU5" s="387"/>
      <c r="BV5" s="385">
        <v>84545281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92</v>
      </c>
      <c r="CU5" s="356"/>
      <c r="CV5" s="356"/>
      <c r="CW5" s="356"/>
      <c r="CX5" s="356"/>
      <c r="CY5" s="356"/>
      <c r="CZ5" s="356"/>
      <c r="DA5" s="357"/>
      <c r="DB5" s="355">
        <v>88.8</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2343614</v>
      </c>
      <c r="BO6" s="386"/>
      <c r="BP6" s="386"/>
      <c r="BQ6" s="386"/>
      <c r="BR6" s="386"/>
      <c r="BS6" s="386"/>
      <c r="BT6" s="386"/>
      <c r="BU6" s="387"/>
      <c r="BV6" s="385">
        <v>1324943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92.9</v>
      </c>
      <c r="CU6" s="532"/>
      <c r="CV6" s="532"/>
      <c r="CW6" s="532"/>
      <c r="CX6" s="532"/>
      <c r="CY6" s="532"/>
      <c r="CZ6" s="532"/>
      <c r="DA6" s="533"/>
      <c r="DB6" s="531">
        <v>93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1434980</v>
      </c>
      <c r="BO7" s="386"/>
      <c r="BP7" s="386"/>
      <c r="BQ7" s="386"/>
      <c r="BR7" s="386"/>
      <c r="BS7" s="386"/>
      <c r="BT7" s="386"/>
      <c r="BU7" s="387"/>
      <c r="BV7" s="385">
        <v>412438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50543174</v>
      </c>
      <c r="CU7" s="386"/>
      <c r="CV7" s="386"/>
      <c r="CW7" s="386"/>
      <c r="CX7" s="386"/>
      <c r="CY7" s="386"/>
      <c r="CZ7" s="386"/>
      <c r="DA7" s="387"/>
      <c r="DB7" s="385">
        <v>49910178</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908634</v>
      </c>
      <c r="BO8" s="386"/>
      <c r="BP8" s="386"/>
      <c r="BQ8" s="386"/>
      <c r="BR8" s="386"/>
      <c r="BS8" s="386"/>
      <c r="BT8" s="386"/>
      <c r="BU8" s="387"/>
      <c r="BV8" s="385">
        <v>912505</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0.96</v>
      </c>
      <c r="CU8" s="495"/>
      <c r="CV8" s="495"/>
      <c r="CW8" s="495"/>
      <c r="CX8" s="495"/>
      <c r="CY8" s="495"/>
      <c r="CZ8" s="495"/>
      <c r="DA8" s="496"/>
      <c r="DB8" s="494">
        <v>0.95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280033</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-3871</v>
      </c>
      <c r="BO9" s="386"/>
      <c r="BP9" s="386"/>
      <c r="BQ9" s="386"/>
      <c r="BR9" s="386"/>
      <c r="BS9" s="386"/>
      <c r="BT9" s="386"/>
      <c r="BU9" s="387"/>
      <c r="BV9" s="385">
        <v>57110</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8.6</v>
      </c>
      <c r="CU9" s="356"/>
      <c r="CV9" s="356"/>
      <c r="CW9" s="356"/>
      <c r="CX9" s="356"/>
      <c r="CY9" s="356"/>
      <c r="CZ9" s="356"/>
      <c r="DA9" s="357"/>
      <c r="DB9" s="355">
        <v>8</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274822</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430</v>
      </c>
      <c r="BO10" s="386"/>
      <c r="BP10" s="386"/>
      <c r="BQ10" s="386"/>
      <c r="BR10" s="386"/>
      <c r="BS10" s="386"/>
      <c r="BT10" s="386"/>
      <c r="BU10" s="387"/>
      <c r="BV10" s="385">
        <v>500700</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280601</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277680</v>
      </c>
      <c r="S13" s="487"/>
      <c r="T13" s="487"/>
      <c r="U13" s="487"/>
      <c r="V13" s="488"/>
      <c r="W13" s="474" t="s">
        <v>123</v>
      </c>
      <c r="X13" s="398"/>
      <c r="Y13" s="398"/>
      <c r="Z13" s="398"/>
      <c r="AA13" s="398"/>
      <c r="AB13" s="399"/>
      <c r="AC13" s="361">
        <v>736</v>
      </c>
      <c r="AD13" s="362"/>
      <c r="AE13" s="362"/>
      <c r="AF13" s="362"/>
      <c r="AG13" s="363"/>
      <c r="AH13" s="361">
        <v>808</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-3441</v>
      </c>
      <c r="BO13" s="386"/>
      <c r="BP13" s="386"/>
      <c r="BQ13" s="386"/>
      <c r="BR13" s="386"/>
      <c r="BS13" s="386"/>
      <c r="BT13" s="386"/>
      <c r="BU13" s="387"/>
      <c r="BV13" s="385">
        <v>557810</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-3.4</v>
      </c>
      <c r="CU13" s="356"/>
      <c r="CV13" s="356"/>
      <c r="CW13" s="356"/>
      <c r="CX13" s="356"/>
      <c r="CY13" s="356"/>
      <c r="CZ13" s="356"/>
      <c r="DA13" s="357"/>
      <c r="DB13" s="355">
        <v>-2.8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279395</v>
      </c>
      <c r="S14" s="487"/>
      <c r="T14" s="487"/>
      <c r="U14" s="487"/>
      <c r="V14" s="488"/>
      <c r="W14" s="489"/>
      <c r="X14" s="401"/>
      <c r="Y14" s="401"/>
      <c r="Z14" s="401"/>
      <c r="AA14" s="401"/>
      <c r="AB14" s="402"/>
      <c r="AC14" s="479">
        <v>0.6</v>
      </c>
      <c r="AD14" s="480"/>
      <c r="AE14" s="480"/>
      <c r="AF14" s="480"/>
      <c r="AG14" s="481"/>
      <c r="AH14" s="479">
        <v>0.7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276664</v>
      </c>
      <c r="S15" s="487"/>
      <c r="T15" s="487"/>
      <c r="U15" s="487"/>
      <c r="V15" s="488"/>
      <c r="W15" s="474" t="s">
        <v>130</v>
      </c>
      <c r="X15" s="398"/>
      <c r="Y15" s="398"/>
      <c r="Z15" s="398"/>
      <c r="AA15" s="398"/>
      <c r="AB15" s="399"/>
      <c r="AC15" s="361">
        <v>27454</v>
      </c>
      <c r="AD15" s="362"/>
      <c r="AE15" s="362"/>
      <c r="AF15" s="362"/>
      <c r="AG15" s="363"/>
      <c r="AH15" s="361">
        <v>26418</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36585298</v>
      </c>
      <c r="BO15" s="381"/>
      <c r="BP15" s="381"/>
      <c r="BQ15" s="381"/>
      <c r="BR15" s="381"/>
      <c r="BS15" s="381"/>
      <c r="BT15" s="381"/>
      <c r="BU15" s="382"/>
      <c r="BV15" s="380">
        <v>35478149</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22.8</v>
      </c>
      <c r="AD16" s="480"/>
      <c r="AE16" s="480"/>
      <c r="AF16" s="480"/>
      <c r="AG16" s="481"/>
      <c r="AH16" s="479">
        <v>22.7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37879187</v>
      </c>
      <c r="BO16" s="386"/>
      <c r="BP16" s="386"/>
      <c r="BQ16" s="386"/>
      <c r="BR16" s="386"/>
      <c r="BS16" s="386"/>
      <c r="BT16" s="386"/>
      <c r="BU16" s="387"/>
      <c r="BV16" s="385">
        <v>37081862</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91996</v>
      </c>
      <c r="AD17" s="362"/>
      <c r="AE17" s="362"/>
      <c r="AF17" s="362"/>
      <c r="AG17" s="363"/>
      <c r="AH17" s="361">
        <v>89210</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47216943</v>
      </c>
      <c r="BO17" s="386"/>
      <c r="BP17" s="386"/>
      <c r="BQ17" s="386"/>
      <c r="BR17" s="386"/>
      <c r="BS17" s="386"/>
      <c r="BT17" s="386"/>
      <c r="BU17" s="387"/>
      <c r="BV17" s="385">
        <v>45678428</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76.489999999999995</v>
      </c>
      <c r="M18" s="450"/>
      <c r="N18" s="450"/>
      <c r="O18" s="450"/>
      <c r="P18" s="450"/>
      <c r="Q18" s="450"/>
      <c r="R18" s="451"/>
      <c r="S18" s="451"/>
      <c r="T18" s="451"/>
      <c r="U18" s="451"/>
      <c r="V18" s="452"/>
      <c r="W18" s="466"/>
      <c r="X18" s="467"/>
      <c r="Y18" s="467"/>
      <c r="Z18" s="467"/>
      <c r="AA18" s="467"/>
      <c r="AB18" s="475"/>
      <c r="AC18" s="349">
        <v>76.5</v>
      </c>
      <c r="AD18" s="350"/>
      <c r="AE18" s="350"/>
      <c r="AF18" s="350"/>
      <c r="AG18" s="453"/>
      <c r="AH18" s="349">
        <v>76.599999999999994</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46317310</v>
      </c>
      <c r="BO18" s="386"/>
      <c r="BP18" s="386"/>
      <c r="BQ18" s="386"/>
      <c r="BR18" s="386"/>
      <c r="BS18" s="386"/>
      <c r="BT18" s="386"/>
      <c r="BU18" s="387"/>
      <c r="BV18" s="385">
        <v>46871402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3661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56249806</v>
      </c>
      <c r="BO19" s="386"/>
      <c r="BP19" s="386"/>
      <c r="BQ19" s="386"/>
      <c r="BR19" s="386"/>
      <c r="BS19" s="386"/>
      <c r="BT19" s="386"/>
      <c r="BU19" s="387"/>
      <c r="BV19" s="385">
        <v>58466860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116683</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56423690</v>
      </c>
      <c r="BO23" s="386"/>
      <c r="BP23" s="386"/>
      <c r="BQ23" s="386"/>
      <c r="BR23" s="386"/>
      <c r="BS23" s="386"/>
      <c r="BT23" s="386"/>
      <c r="BU23" s="387"/>
      <c r="BV23" s="385">
        <v>58840848</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10570</v>
      </c>
      <c r="R24" s="362"/>
      <c r="S24" s="362"/>
      <c r="T24" s="362"/>
      <c r="U24" s="362"/>
      <c r="V24" s="363"/>
      <c r="W24" s="427"/>
      <c r="X24" s="418"/>
      <c r="Y24" s="419"/>
      <c r="Z24" s="358" t="s">
        <v>153</v>
      </c>
      <c r="AA24" s="359"/>
      <c r="AB24" s="359"/>
      <c r="AC24" s="359"/>
      <c r="AD24" s="359"/>
      <c r="AE24" s="359"/>
      <c r="AF24" s="359"/>
      <c r="AG24" s="360"/>
      <c r="AH24" s="361">
        <v>1448</v>
      </c>
      <c r="AI24" s="362"/>
      <c r="AJ24" s="362"/>
      <c r="AK24" s="362"/>
      <c r="AL24" s="363"/>
      <c r="AM24" s="361">
        <v>4422192</v>
      </c>
      <c r="AN24" s="362"/>
      <c r="AO24" s="362"/>
      <c r="AP24" s="362"/>
      <c r="AQ24" s="362"/>
      <c r="AR24" s="363"/>
      <c r="AS24" s="361">
        <v>3054</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50745261</v>
      </c>
      <c r="BO24" s="386"/>
      <c r="BP24" s="386"/>
      <c r="BQ24" s="386"/>
      <c r="BR24" s="386"/>
      <c r="BS24" s="386"/>
      <c r="BT24" s="386"/>
      <c r="BU24" s="387"/>
      <c r="BV24" s="385">
        <v>52654751</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2</v>
      </c>
      <c r="M25" s="362"/>
      <c r="N25" s="362"/>
      <c r="O25" s="362"/>
      <c r="P25" s="363"/>
      <c r="Q25" s="361">
        <v>9230</v>
      </c>
      <c r="R25" s="362"/>
      <c r="S25" s="362"/>
      <c r="T25" s="362"/>
      <c r="U25" s="362"/>
      <c r="V25" s="363"/>
      <c r="W25" s="427"/>
      <c r="X25" s="418"/>
      <c r="Y25" s="419"/>
      <c r="Z25" s="358" t="s">
        <v>156</v>
      </c>
      <c r="AA25" s="359"/>
      <c r="AB25" s="359"/>
      <c r="AC25" s="359"/>
      <c r="AD25" s="359"/>
      <c r="AE25" s="359"/>
      <c r="AF25" s="359"/>
      <c r="AG25" s="360"/>
      <c r="AH25" s="361">
        <v>259</v>
      </c>
      <c r="AI25" s="362"/>
      <c r="AJ25" s="362"/>
      <c r="AK25" s="362"/>
      <c r="AL25" s="363"/>
      <c r="AM25" s="361">
        <v>790727</v>
      </c>
      <c r="AN25" s="362"/>
      <c r="AO25" s="362"/>
      <c r="AP25" s="362"/>
      <c r="AQ25" s="362"/>
      <c r="AR25" s="363"/>
      <c r="AS25" s="361">
        <v>3053</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7277997</v>
      </c>
      <c r="BO25" s="381"/>
      <c r="BP25" s="381"/>
      <c r="BQ25" s="381"/>
      <c r="BR25" s="381"/>
      <c r="BS25" s="381"/>
      <c r="BT25" s="381"/>
      <c r="BU25" s="382"/>
      <c r="BV25" s="380">
        <v>9359330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8180</v>
      </c>
      <c r="R26" s="362"/>
      <c r="S26" s="362"/>
      <c r="T26" s="362"/>
      <c r="U26" s="362"/>
      <c r="V26" s="363"/>
      <c r="W26" s="427"/>
      <c r="X26" s="418"/>
      <c r="Y26" s="419"/>
      <c r="Z26" s="358" t="s">
        <v>159</v>
      </c>
      <c r="AA26" s="440"/>
      <c r="AB26" s="440"/>
      <c r="AC26" s="440"/>
      <c r="AD26" s="440"/>
      <c r="AE26" s="440"/>
      <c r="AF26" s="440"/>
      <c r="AG26" s="441"/>
      <c r="AH26" s="361">
        <v>205</v>
      </c>
      <c r="AI26" s="362"/>
      <c r="AJ26" s="362"/>
      <c r="AK26" s="362"/>
      <c r="AL26" s="363"/>
      <c r="AM26" s="361">
        <v>646160</v>
      </c>
      <c r="AN26" s="362"/>
      <c r="AO26" s="362"/>
      <c r="AP26" s="362"/>
      <c r="AQ26" s="362"/>
      <c r="AR26" s="363"/>
      <c r="AS26" s="361">
        <v>3152</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v>43241</v>
      </c>
      <c r="BO26" s="386"/>
      <c r="BP26" s="386"/>
      <c r="BQ26" s="386"/>
      <c r="BR26" s="386"/>
      <c r="BS26" s="386"/>
      <c r="BT26" s="386"/>
      <c r="BU26" s="387"/>
      <c r="BV26" s="385">
        <v>68517</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7580</v>
      </c>
      <c r="R27" s="362"/>
      <c r="S27" s="362"/>
      <c r="T27" s="362"/>
      <c r="U27" s="362"/>
      <c r="V27" s="363"/>
      <c r="W27" s="427"/>
      <c r="X27" s="418"/>
      <c r="Y27" s="419"/>
      <c r="Z27" s="358" t="s">
        <v>162</v>
      </c>
      <c r="AA27" s="359"/>
      <c r="AB27" s="359"/>
      <c r="AC27" s="359"/>
      <c r="AD27" s="359"/>
      <c r="AE27" s="359"/>
      <c r="AF27" s="359"/>
      <c r="AG27" s="360"/>
      <c r="AH27" s="361">
        <v>82</v>
      </c>
      <c r="AI27" s="362"/>
      <c r="AJ27" s="362"/>
      <c r="AK27" s="362"/>
      <c r="AL27" s="363"/>
      <c r="AM27" s="361">
        <v>241568</v>
      </c>
      <c r="AN27" s="362"/>
      <c r="AO27" s="362"/>
      <c r="AP27" s="362"/>
      <c r="AQ27" s="362"/>
      <c r="AR27" s="363"/>
      <c r="AS27" s="361">
        <v>2946</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708671</v>
      </c>
      <c r="BO27" s="389"/>
      <c r="BP27" s="389"/>
      <c r="BQ27" s="389"/>
      <c r="BR27" s="389"/>
      <c r="BS27" s="389"/>
      <c r="BT27" s="389"/>
      <c r="BU27" s="390"/>
      <c r="BV27" s="388">
        <v>708671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7080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7671650</v>
      </c>
      <c r="BO28" s="381"/>
      <c r="BP28" s="381"/>
      <c r="BQ28" s="381"/>
      <c r="BR28" s="381"/>
      <c r="BS28" s="381"/>
      <c r="BT28" s="381"/>
      <c r="BU28" s="382"/>
      <c r="BV28" s="380">
        <v>7214220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28</v>
      </c>
      <c r="M29" s="362"/>
      <c r="N29" s="362"/>
      <c r="O29" s="362"/>
      <c r="P29" s="363"/>
      <c r="Q29" s="361">
        <v>6640</v>
      </c>
      <c r="R29" s="362"/>
      <c r="S29" s="362"/>
      <c r="T29" s="362"/>
      <c r="U29" s="362"/>
      <c r="V29" s="363"/>
      <c r="W29" s="428"/>
      <c r="X29" s="429"/>
      <c r="Y29" s="430"/>
      <c r="Z29" s="358" t="s">
        <v>169</v>
      </c>
      <c r="AA29" s="359"/>
      <c r="AB29" s="359"/>
      <c r="AC29" s="359"/>
      <c r="AD29" s="359"/>
      <c r="AE29" s="359"/>
      <c r="AF29" s="359"/>
      <c r="AG29" s="360"/>
      <c r="AH29" s="361">
        <v>1530</v>
      </c>
      <c r="AI29" s="362"/>
      <c r="AJ29" s="362"/>
      <c r="AK29" s="362"/>
      <c r="AL29" s="363"/>
      <c r="AM29" s="361">
        <v>4663760</v>
      </c>
      <c r="AN29" s="362"/>
      <c r="AO29" s="362"/>
      <c r="AP29" s="362"/>
      <c r="AQ29" s="362"/>
      <c r="AR29" s="363"/>
      <c r="AS29" s="361">
        <v>3048</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t="s">
        <v>120</v>
      </c>
      <c r="BO29" s="386"/>
      <c r="BP29" s="386"/>
      <c r="BQ29" s="386"/>
      <c r="BR29" s="386"/>
      <c r="BS29" s="386"/>
      <c r="BT29" s="386"/>
      <c r="BU29" s="387"/>
      <c r="BV29" s="385" t="s">
        <v>120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98.7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12409111</v>
      </c>
      <c r="BO30" s="389"/>
      <c r="BP30" s="389"/>
      <c r="BQ30" s="389"/>
      <c r="BR30" s="389"/>
      <c r="BS30" s="389"/>
      <c r="BT30" s="389"/>
      <c r="BU30" s="390"/>
      <c r="BV30" s="388">
        <v>11074645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大阪府都市競艇企業団（モーターボート競走事業会計）</v>
      </c>
      <c r="BZ34" s="344"/>
      <c r="CA34" s="344"/>
      <c r="CB34" s="344"/>
      <c r="CC34" s="344"/>
      <c r="CD34" s="344"/>
      <c r="CE34" s="344"/>
      <c r="CF34" s="344"/>
      <c r="CG34" s="344"/>
      <c r="CH34" s="344"/>
      <c r="CI34" s="344"/>
      <c r="CJ34" s="344"/>
      <c r="CK34" s="344"/>
      <c r="CL34" s="344"/>
      <c r="CM34" s="344"/>
      <c r="CN34" s="167"/>
      <c r="CO34" s="345">
        <f>IF(CQ34="","",MAX(C34:D43,U34:V43,AM34:AN43,BE34:BF43,BW34:BX43)+1)</f>
        <v>13</v>
      </c>
      <c r="CP34" s="345"/>
      <c r="CQ34" s="344" t="str">
        <f>IF('各会計、関係団体の財政状況及び健全化判断比率'!BS7="","",'各会計、関係団体の財政状況及び健全化判断比率'!BS7)</f>
        <v>茨木市土地開発公社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f t="shared" ref="AM35:AM43" si="0">IF(AO35="","",AM34+1)</f>
        <v>6</v>
      </c>
      <c r="AN35" s="345"/>
      <c r="AO35" s="344" t="str">
        <f>IF('各会計、関係団体の財政状況及び健全化判断比率'!B32="","",'各会計、関係団体の財政状況及び健全化判断比率'!B32)</f>
        <v>下水道等事業会計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淀川右岸水防事務組合</v>
      </c>
      <c r="BZ35" s="344"/>
      <c r="CA35" s="344"/>
      <c r="CB35" s="344"/>
      <c r="CC35" s="344"/>
      <c r="CD35" s="344"/>
      <c r="CE35" s="344"/>
      <c r="CF35" s="344"/>
      <c r="CG35" s="344"/>
      <c r="CH35" s="344"/>
      <c r="CI35" s="344"/>
      <c r="CJ35" s="344"/>
      <c r="CK35" s="344"/>
      <c r="CL35" s="344"/>
      <c r="CM35" s="344"/>
      <c r="CN35" s="167"/>
      <c r="CO35" s="345">
        <f t="shared" ref="CO35:CO43" si="3">IF(CQ35="","",CO34+1)</f>
        <v>14</v>
      </c>
      <c r="CP35" s="345"/>
      <c r="CQ35" s="344" t="str">
        <f>IF('各会計、関係団体の財政状況及び健全化判断比率'!BS8="","",'各会計、関係団体の財政状況及び健全化判断比率'!BS8)</f>
        <v>茨木市保健医療センター</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大阪府後期高齢者医療広域連合（一般会計）</v>
      </c>
      <c r="BZ36" s="344"/>
      <c r="CA36" s="344"/>
      <c r="CB36" s="344"/>
      <c r="CC36" s="344"/>
      <c r="CD36" s="344"/>
      <c r="CE36" s="344"/>
      <c r="CF36" s="344"/>
      <c r="CG36" s="344"/>
      <c r="CH36" s="344"/>
      <c r="CI36" s="344"/>
      <c r="CJ36" s="344"/>
      <c r="CK36" s="344"/>
      <c r="CL36" s="344"/>
      <c r="CM36" s="344"/>
      <c r="CN36" s="167"/>
      <c r="CO36" s="345">
        <f t="shared" si="3"/>
        <v>15</v>
      </c>
      <c r="CP36" s="345"/>
      <c r="CQ36" s="344" t="str">
        <f>IF('各会計、関係団体の財政状況及び健全化判断比率'!BS9="","",'各会計、関係団体の財政状況及び健全化判断比率'!BS9)</f>
        <v>茨木市文化振興財団</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大阪府後期高齢者医療広域連合（後期高齢者医療特別会計）</v>
      </c>
      <c r="BZ37" s="344"/>
      <c r="CA37" s="344"/>
      <c r="CB37" s="344"/>
      <c r="CC37" s="344"/>
      <c r="CD37" s="344"/>
      <c r="CE37" s="344"/>
      <c r="CF37" s="344"/>
      <c r="CG37" s="344"/>
      <c r="CH37" s="344"/>
      <c r="CI37" s="344"/>
      <c r="CJ37" s="344"/>
      <c r="CK37" s="344"/>
      <c r="CL37" s="344"/>
      <c r="CM37" s="344"/>
      <c r="CN37" s="167"/>
      <c r="CO37" s="345">
        <f t="shared" si="3"/>
        <v>16</v>
      </c>
      <c r="CP37" s="345"/>
      <c r="CQ37" s="344" t="str">
        <f>IF('各会計、関係団体の財政状況及び健全化判断比率'!BS10="","",'各会計、関係団体の財政状況及び健全化判断比率'!BS10)</f>
        <v>茨木市観光協会</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11</v>
      </c>
      <c r="BX38" s="345"/>
      <c r="BY38" s="344" t="str">
        <f>IF('各会計、関係団体の財政状況及び健全化判断比率'!B72="","",'各会計、関係団体の財政状況及び健全化判断比率'!B72)</f>
        <v>大阪広域水道企業団（水道事業会計）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12</v>
      </c>
      <c r="BX39" s="345"/>
      <c r="BY39" s="344" t="str">
        <f>IF('各会計、関係団体の財政状況及び健全化判断比率'!B73="","",'各会計、関係団体の財政状況及び健全化判断比率'!B73)</f>
        <v>大阪広域水道企業団（工業用水道事業会計）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60" t="s">
        <v>520</v>
      </c>
      <c r="D34" s="1160"/>
      <c r="E34" s="1161"/>
      <c r="F34" s="32">
        <v>8.1300000000000008</v>
      </c>
      <c r="G34" s="33">
        <v>7.79</v>
      </c>
      <c r="H34" s="33">
        <v>8</v>
      </c>
      <c r="I34" s="33">
        <v>8.2100000000000009</v>
      </c>
      <c r="J34" s="34">
        <v>8.41</v>
      </c>
      <c r="K34" s="22"/>
      <c r="L34" s="22"/>
      <c r="M34" s="22"/>
      <c r="N34" s="22"/>
      <c r="O34" s="22"/>
      <c r="P34" s="22"/>
    </row>
    <row r="35" spans="1:16" ht="39" customHeight="1" x14ac:dyDescent="0.15">
      <c r="A35" s="22"/>
      <c r="B35" s="35"/>
      <c r="C35" s="1154" t="s">
        <v>521</v>
      </c>
      <c r="D35" s="1155"/>
      <c r="E35" s="1156"/>
      <c r="F35" s="36">
        <v>1.67</v>
      </c>
      <c r="G35" s="37">
        <v>1.89</v>
      </c>
      <c r="H35" s="37">
        <v>1.71</v>
      </c>
      <c r="I35" s="37">
        <v>1.82</v>
      </c>
      <c r="J35" s="38">
        <v>1.79</v>
      </c>
      <c r="K35" s="22"/>
      <c r="L35" s="22"/>
      <c r="M35" s="22"/>
      <c r="N35" s="22"/>
      <c r="O35" s="22"/>
      <c r="P35" s="22"/>
    </row>
    <row r="36" spans="1:16" ht="39" customHeight="1" x14ac:dyDescent="0.15">
      <c r="A36" s="22"/>
      <c r="B36" s="35"/>
      <c r="C36" s="1154" t="s">
        <v>522</v>
      </c>
      <c r="D36" s="1155"/>
      <c r="E36" s="1156"/>
      <c r="F36" s="36" t="s">
        <v>474</v>
      </c>
      <c r="G36" s="37" t="s">
        <v>474</v>
      </c>
      <c r="H36" s="37" t="s">
        <v>474</v>
      </c>
      <c r="I36" s="37">
        <v>1.45</v>
      </c>
      <c r="J36" s="38">
        <v>1.55</v>
      </c>
      <c r="K36" s="22"/>
      <c r="L36" s="22"/>
      <c r="M36" s="22"/>
      <c r="N36" s="22"/>
      <c r="O36" s="22"/>
      <c r="P36" s="22"/>
    </row>
    <row r="37" spans="1:16" ht="39" customHeight="1" x14ac:dyDescent="0.15">
      <c r="A37" s="22"/>
      <c r="B37" s="35"/>
      <c r="C37" s="1154" t="s">
        <v>523</v>
      </c>
      <c r="D37" s="1155"/>
      <c r="E37" s="1156"/>
      <c r="F37" s="36">
        <v>0.45</v>
      </c>
      <c r="G37" s="37">
        <v>0.56000000000000005</v>
      </c>
      <c r="H37" s="37">
        <v>0.28000000000000003</v>
      </c>
      <c r="I37" s="37">
        <v>0.54</v>
      </c>
      <c r="J37" s="38">
        <v>0.87</v>
      </c>
      <c r="K37" s="22"/>
      <c r="L37" s="22"/>
      <c r="M37" s="22"/>
      <c r="N37" s="22"/>
      <c r="O37" s="22"/>
      <c r="P37" s="22"/>
    </row>
    <row r="38" spans="1:16" ht="39" customHeight="1" x14ac:dyDescent="0.15">
      <c r="A38" s="22"/>
      <c r="B38" s="35"/>
      <c r="C38" s="1154" t="s">
        <v>524</v>
      </c>
      <c r="D38" s="1155"/>
      <c r="E38" s="1156"/>
      <c r="F38" s="36">
        <v>0.26</v>
      </c>
      <c r="G38" s="37">
        <v>0.27</v>
      </c>
      <c r="H38" s="37">
        <v>0.28999999999999998</v>
      </c>
      <c r="I38" s="37">
        <v>0.31</v>
      </c>
      <c r="J38" s="38">
        <v>0.45</v>
      </c>
      <c r="K38" s="22"/>
      <c r="L38" s="22"/>
      <c r="M38" s="22"/>
      <c r="N38" s="22"/>
      <c r="O38" s="22"/>
      <c r="P38" s="22"/>
    </row>
    <row r="39" spans="1:16" ht="39" customHeight="1" x14ac:dyDescent="0.15">
      <c r="A39" s="22"/>
      <c r="B39" s="35"/>
      <c r="C39" s="1154" t="s">
        <v>525</v>
      </c>
      <c r="D39" s="1155"/>
      <c r="E39" s="1156"/>
      <c r="F39" s="36">
        <v>0.22</v>
      </c>
      <c r="G39" s="37">
        <v>0.21</v>
      </c>
      <c r="H39" s="37">
        <v>0.23</v>
      </c>
      <c r="I39" s="37">
        <v>0.24</v>
      </c>
      <c r="J39" s="38">
        <v>0.25</v>
      </c>
      <c r="K39" s="22"/>
      <c r="L39" s="22"/>
      <c r="M39" s="22"/>
      <c r="N39" s="22"/>
      <c r="O39" s="22"/>
      <c r="P39" s="22"/>
    </row>
    <row r="40" spans="1:16" ht="39" customHeight="1" x14ac:dyDescent="0.15">
      <c r="A40" s="22"/>
      <c r="B40" s="35"/>
      <c r="C40" s="1154"/>
      <c r="D40" s="1155"/>
      <c r="E40" s="1156"/>
      <c r="F40" s="36"/>
      <c r="G40" s="37"/>
      <c r="H40" s="37"/>
      <c r="I40" s="37"/>
      <c r="J40" s="38"/>
      <c r="K40" s="22"/>
      <c r="L40" s="22"/>
      <c r="M40" s="22"/>
      <c r="N40" s="22"/>
      <c r="O40" s="22"/>
      <c r="P40" s="22"/>
    </row>
    <row r="41" spans="1:16" ht="39" customHeight="1" x14ac:dyDescent="0.15">
      <c r="A41" s="22"/>
      <c r="B41" s="35"/>
      <c r="C41" s="1154"/>
      <c r="D41" s="1155"/>
      <c r="E41" s="1156"/>
      <c r="F41" s="36"/>
      <c r="G41" s="37"/>
      <c r="H41" s="37"/>
      <c r="I41" s="37"/>
      <c r="J41" s="38"/>
      <c r="K41" s="22"/>
      <c r="L41" s="22"/>
      <c r="M41" s="22"/>
      <c r="N41" s="22"/>
      <c r="O41" s="22"/>
      <c r="P41" s="22"/>
    </row>
    <row r="42" spans="1:16" ht="39" customHeight="1" x14ac:dyDescent="0.15">
      <c r="A42" s="22"/>
      <c r="B42" s="39"/>
      <c r="C42" s="1154" t="s">
        <v>526</v>
      </c>
      <c r="D42" s="1155"/>
      <c r="E42" s="1156"/>
      <c r="F42" s="36" t="s">
        <v>474</v>
      </c>
      <c r="G42" s="37" t="s">
        <v>474</v>
      </c>
      <c r="H42" s="37" t="s">
        <v>474</v>
      </c>
      <c r="I42" s="37" t="s">
        <v>474</v>
      </c>
      <c r="J42" s="38" t="s">
        <v>474</v>
      </c>
      <c r="K42" s="22"/>
      <c r="L42" s="22"/>
      <c r="M42" s="22"/>
      <c r="N42" s="22"/>
      <c r="O42" s="22"/>
      <c r="P42" s="22"/>
    </row>
    <row r="43" spans="1:16" ht="39" customHeight="1" thickBot="1" x14ac:dyDescent="0.2">
      <c r="A43" s="22"/>
      <c r="B43" s="40"/>
      <c r="C43" s="1157" t="s">
        <v>527</v>
      </c>
      <c r="D43" s="1158"/>
      <c r="E43" s="1159"/>
      <c r="F43" s="41">
        <v>0.02</v>
      </c>
      <c r="G43" s="42">
        <v>0.02</v>
      </c>
      <c r="H43" s="42">
        <v>0</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70" t="s">
        <v>11</v>
      </c>
      <c r="C45" s="1171"/>
      <c r="D45" s="58"/>
      <c r="E45" s="1176" t="s">
        <v>12</v>
      </c>
      <c r="F45" s="1176"/>
      <c r="G45" s="1176"/>
      <c r="H45" s="1176"/>
      <c r="I45" s="1176"/>
      <c r="J45" s="1177"/>
      <c r="K45" s="59">
        <v>4887</v>
      </c>
      <c r="L45" s="60">
        <v>4916</v>
      </c>
      <c r="M45" s="60">
        <v>4778</v>
      </c>
      <c r="N45" s="60">
        <v>4649</v>
      </c>
      <c r="O45" s="61">
        <v>4826</v>
      </c>
      <c r="P45" s="48"/>
      <c r="Q45" s="48"/>
      <c r="R45" s="48"/>
      <c r="S45" s="48"/>
      <c r="T45" s="48"/>
      <c r="U45" s="48"/>
    </row>
    <row r="46" spans="1:21" ht="30.75" customHeight="1" x14ac:dyDescent="0.15">
      <c r="A46" s="48"/>
      <c r="B46" s="1172"/>
      <c r="C46" s="1173"/>
      <c r="D46" s="62"/>
      <c r="E46" s="1164" t="s">
        <v>13</v>
      </c>
      <c r="F46" s="1164"/>
      <c r="G46" s="1164"/>
      <c r="H46" s="1164"/>
      <c r="I46" s="1164"/>
      <c r="J46" s="1165"/>
      <c r="K46" s="63" t="s">
        <v>474</v>
      </c>
      <c r="L46" s="64" t="s">
        <v>474</v>
      </c>
      <c r="M46" s="64" t="s">
        <v>474</v>
      </c>
      <c r="N46" s="64" t="s">
        <v>474</v>
      </c>
      <c r="O46" s="65" t="s">
        <v>474</v>
      </c>
      <c r="P46" s="48"/>
      <c r="Q46" s="48"/>
      <c r="R46" s="48"/>
      <c r="S46" s="48"/>
      <c r="T46" s="48"/>
      <c r="U46" s="48"/>
    </row>
    <row r="47" spans="1:21" ht="30.75" customHeight="1" x14ac:dyDescent="0.15">
      <c r="A47" s="48"/>
      <c r="B47" s="1172"/>
      <c r="C47" s="1173"/>
      <c r="D47" s="62"/>
      <c r="E47" s="1164" t="s">
        <v>14</v>
      </c>
      <c r="F47" s="1164"/>
      <c r="G47" s="1164"/>
      <c r="H47" s="1164"/>
      <c r="I47" s="1164"/>
      <c r="J47" s="1165"/>
      <c r="K47" s="63" t="s">
        <v>474</v>
      </c>
      <c r="L47" s="64" t="s">
        <v>474</v>
      </c>
      <c r="M47" s="64" t="s">
        <v>474</v>
      </c>
      <c r="N47" s="64" t="s">
        <v>474</v>
      </c>
      <c r="O47" s="65" t="s">
        <v>474</v>
      </c>
      <c r="P47" s="48"/>
      <c r="Q47" s="48"/>
      <c r="R47" s="48"/>
      <c r="S47" s="48"/>
      <c r="T47" s="48"/>
      <c r="U47" s="48"/>
    </row>
    <row r="48" spans="1:21" ht="30.75" customHeight="1" x14ac:dyDescent="0.15">
      <c r="A48" s="48"/>
      <c r="B48" s="1172"/>
      <c r="C48" s="1173"/>
      <c r="D48" s="62"/>
      <c r="E48" s="1164" t="s">
        <v>15</v>
      </c>
      <c r="F48" s="1164"/>
      <c r="G48" s="1164"/>
      <c r="H48" s="1164"/>
      <c r="I48" s="1164"/>
      <c r="J48" s="1165"/>
      <c r="K48" s="63">
        <v>2442</v>
      </c>
      <c r="L48" s="64">
        <v>2276</v>
      </c>
      <c r="M48" s="64">
        <v>2477</v>
      </c>
      <c r="N48" s="64">
        <v>2018</v>
      </c>
      <c r="O48" s="65">
        <v>2014</v>
      </c>
      <c r="P48" s="48"/>
      <c r="Q48" s="48"/>
      <c r="R48" s="48"/>
      <c r="S48" s="48"/>
      <c r="T48" s="48"/>
      <c r="U48" s="48"/>
    </row>
    <row r="49" spans="1:21" ht="30.75" customHeight="1" x14ac:dyDescent="0.15">
      <c r="A49" s="48"/>
      <c r="B49" s="1172"/>
      <c r="C49" s="1173"/>
      <c r="D49" s="62"/>
      <c r="E49" s="1164" t="s">
        <v>16</v>
      </c>
      <c r="F49" s="1164"/>
      <c r="G49" s="1164"/>
      <c r="H49" s="1164"/>
      <c r="I49" s="1164"/>
      <c r="J49" s="1165"/>
      <c r="K49" s="63" t="s">
        <v>474</v>
      </c>
      <c r="L49" s="64" t="s">
        <v>474</v>
      </c>
      <c r="M49" s="64" t="s">
        <v>474</v>
      </c>
      <c r="N49" s="64" t="s">
        <v>474</v>
      </c>
      <c r="O49" s="65" t="s">
        <v>474</v>
      </c>
      <c r="P49" s="48"/>
      <c r="Q49" s="48"/>
      <c r="R49" s="48"/>
      <c r="S49" s="48"/>
      <c r="T49" s="48"/>
      <c r="U49" s="48"/>
    </row>
    <row r="50" spans="1:21" ht="30.75" customHeight="1" x14ac:dyDescent="0.15">
      <c r="A50" s="48"/>
      <c r="B50" s="1172"/>
      <c r="C50" s="1173"/>
      <c r="D50" s="62"/>
      <c r="E50" s="1164" t="s">
        <v>17</v>
      </c>
      <c r="F50" s="1164"/>
      <c r="G50" s="1164"/>
      <c r="H50" s="1164"/>
      <c r="I50" s="1164"/>
      <c r="J50" s="1165"/>
      <c r="K50" s="63">
        <v>80</v>
      </c>
      <c r="L50" s="64">
        <v>80</v>
      </c>
      <c r="M50" s="64">
        <v>80</v>
      </c>
      <c r="N50" s="64">
        <v>78</v>
      </c>
      <c r="O50" s="65">
        <v>78</v>
      </c>
      <c r="P50" s="48"/>
      <c r="Q50" s="48"/>
      <c r="R50" s="48"/>
      <c r="S50" s="48"/>
      <c r="T50" s="48"/>
      <c r="U50" s="48"/>
    </row>
    <row r="51" spans="1:21" ht="30.75" customHeight="1" x14ac:dyDescent="0.15">
      <c r="A51" s="48"/>
      <c r="B51" s="1174"/>
      <c r="C51" s="1175"/>
      <c r="D51" s="66"/>
      <c r="E51" s="1164" t="s">
        <v>18</v>
      </c>
      <c r="F51" s="1164"/>
      <c r="G51" s="1164"/>
      <c r="H51" s="1164"/>
      <c r="I51" s="1164"/>
      <c r="J51" s="1165"/>
      <c r="K51" s="63" t="s">
        <v>474</v>
      </c>
      <c r="L51" s="64" t="s">
        <v>474</v>
      </c>
      <c r="M51" s="64" t="s">
        <v>474</v>
      </c>
      <c r="N51" s="64" t="s">
        <v>474</v>
      </c>
      <c r="O51" s="65" t="s">
        <v>474</v>
      </c>
      <c r="P51" s="48"/>
      <c r="Q51" s="48"/>
      <c r="R51" s="48"/>
      <c r="S51" s="48"/>
      <c r="T51" s="48"/>
      <c r="U51" s="48"/>
    </row>
    <row r="52" spans="1:21" ht="30.75" customHeight="1" x14ac:dyDescent="0.15">
      <c r="A52" s="48"/>
      <c r="B52" s="1162" t="s">
        <v>19</v>
      </c>
      <c r="C52" s="1163"/>
      <c r="D52" s="66"/>
      <c r="E52" s="1164" t="s">
        <v>20</v>
      </c>
      <c r="F52" s="1164"/>
      <c r="G52" s="1164"/>
      <c r="H52" s="1164"/>
      <c r="I52" s="1164"/>
      <c r="J52" s="1165"/>
      <c r="K52" s="63">
        <v>7808</v>
      </c>
      <c r="L52" s="64">
        <v>8061</v>
      </c>
      <c r="M52" s="64">
        <v>8948</v>
      </c>
      <c r="N52" s="64">
        <v>8143</v>
      </c>
      <c r="O52" s="65">
        <v>8487</v>
      </c>
      <c r="P52" s="48"/>
      <c r="Q52" s="48"/>
      <c r="R52" s="48"/>
      <c r="S52" s="48"/>
      <c r="T52" s="48"/>
      <c r="U52" s="48"/>
    </row>
    <row r="53" spans="1:21" ht="30.75" customHeight="1" thickBot="1" x14ac:dyDescent="0.2">
      <c r="A53" s="48"/>
      <c r="B53" s="1166" t="s">
        <v>21</v>
      </c>
      <c r="C53" s="1167"/>
      <c r="D53" s="67"/>
      <c r="E53" s="1168" t="s">
        <v>22</v>
      </c>
      <c r="F53" s="1168"/>
      <c r="G53" s="1168"/>
      <c r="H53" s="1168"/>
      <c r="I53" s="1168"/>
      <c r="J53" s="1169"/>
      <c r="K53" s="68">
        <v>-399</v>
      </c>
      <c r="L53" s="69">
        <v>-789</v>
      </c>
      <c r="M53" s="69">
        <v>-1613</v>
      </c>
      <c r="N53" s="69">
        <v>-1398</v>
      </c>
      <c r="O53" s="70">
        <v>-1569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70" zoomScaleNormal="70" zoomScaleSheetLayoutView="100" workbookViewId="0">
      <selection activeCell="M41" sqref="M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90" t="s">
        <v>24</v>
      </c>
      <c r="C41" s="1191"/>
      <c r="D41" s="81"/>
      <c r="E41" s="1192" t="s">
        <v>25</v>
      </c>
      <c r="F41" s="1192"/>
      <c r="G41" s="1192"/>
      <c r="H41" s="1193"/>
      <c r="I41" s="82">
        <v>56393</v>
      </c>
      <c r="J41" s="83">
        <v>56489</v>
      </c>
      <c r="K41" s="83">
        <v>58816</v>
      </c>
      <c r="L41" s="83">
        <v>58841</v>
      </c>
      <c r="M41" s="84">
        <v>56424</v>
      </c>
    </row>
    <row r="42" spans="2:13" ht="27.75" customHeight="1" x14ac:dyDescent="0.15">
      <c r="B42" s="1180"/>
      <c r="C42" s="1181"/>
      <c r="D42" s="85"/>
      <c r="E42" s="1184" t="s">
        <v>26</v>
      </c>
      <c r="F42" s="1184"/>
      <c r="G42" s="1184"/>
      <c r="H42" s="1185"/>
      <c r="I42" s="86">
        <v>1968</v>
      </c>
      <c r="J42" s="87">
        <v>1593</v>
      </c>
      <c r="K42" s="87">
        <v>2999</v>
      </c>
      <c r="L42" s="87">
        <v>1910</v>
      </c>
      <c r="M42" s="88">
        <v>1592</v>
      </c>
    </row>
    <row r="43" spans="2:13" ht="27.75" customHeight="1" x14ac:dyDescent="0.15">
      <c r="B43" s="1180"/>
      <c r="C43" s="1181"/>
      <c r="D43" s="85"/>
      <c r="E43" s="1184" t="s">
        <v>27</v>
      </c>
      <c r="F43" s="1184"/>
      <c r="G43" s="1184"/>
      <c r="H43" s="1185"/>
      <c r="I43" s="86">
        <v>21028</v>
      </c>
      <c r="J43" s="87">
        <v>19320</v>
      </c>
      <c r="K43" s="87">
        <v>19016</v>
      </c>
      <c r="L43" s="87">
        <v>17752</v>
      </c>
      <c r="M43" s="88">
        <v>16516</v>
      </c>
    </row>
    <row r="44" spans="2:13" ht="27.75" customHeight="1" x14ac:dyDescent="0.15">
      <c r="B44" s="1180"/>
      <c r="C44" s="1181"/>
      <c r="D44" s="85"/>
      <c r="E44" s="1184" t="s">
        <v>28</v>
      </c>
      <c r="F44" s="1184"/>
      <c r="G44" s="1184"/>
      <c r="H44" s="1185"/>
      <c r="I44" s="86" t="s">
        <v>474</v>
      </c>
      <c r="J44" s="87" t="s">
        <v>474</v>
      </c>
      <c r="K44" s="87" t="s">
        <v>474</v>
      </c>
      <c r="L44" s="87" t="s">
        <v>474</v>
      </c>
      <c r="M44" s="88" t="s">
        <v>474</v>
      </c>
    </row>
    <row r="45" spans="2:13" ht="27.75" customHeight="1" x14ac:dyDescent="0.15">
      <c r="B45" s="1180"/>
      <c r="C45" s="1181"/>
      <c r="D45" s="85"/>
      <c r="E45" s="1184" t="s">
        <v>29</v>
      </c>
      <c r="F45" s="1184"/>
      <c r="G45" s="1184"/>
      <c r="H45" s="1185"/>
      <c r="I45" s="86">
        <v>11699</v>
      </c>
      <c r="J45" s="87">
        <v>11229</v>
      </c>
      <c r="K45" s="87">
        <v>10671</v>
      </c>
      <c r="L45" s="87">
        <v>10006</v>
      </c>
      <c r="M45" s="88">
        <v>10246</v>
      </c>
    </row>
    <row r="46" spans="2:13" ht="27.75" customHeight="1" x14ac:dyDescent="0.15">
      <c r="B46" s="1180"/>
      <c r="C46" s="1181"/>
      <c r="D46" s="89"/>
      <c r="E46" s="1184" t="s">
        <v>30</v>
      </c>
      <c r="F46" s="1184"/>
      <c r="G46" s="1184"/>
      <c r="H46" s="1185"/>
      <c r="I46" s="86" t="s">
        <v>474</v>
      </c>
      <c r="J46" s="87" t="s">
        <v>474</v>
      </c>
      <c r="K46" s="87" t="s">
        <v>474</v>
      </c>
      <c r="L46" s="87" t="s">
        <v>474</v>
      </c>
      <c r="M46" s="88">
        <v>7</v>
      </c>
    </row>
    <row r="47" spans="2:13" ht="27.75" customHeight="1" x14ac:dyDescent="0.15">
      <c r="B47" s="1180"/>
      <c r="C47" s="1181"/>
      <c r="D47" s="90"/>
      <c r="E47" s="1194" t="s">
        <v>31</v>
      </c>
      <c r="F47" s="1195"/>
      <c r="G47" s="1195"/>
      <c r="H47" s="1196"/>
      <c r="I47" s="86" t="s">
        <v>474</v>
      </c>
      <c r="J47" s="87" t="s">
        <v>474</v>
      </c>
      <c r="K47" s="87" t="s">
        <v>474</v>
      </c>
      <c r="L47" s="87" t="s">
        <v>474</v>
      </c>
      <c r="M47" s="88" t="s">
        <v>474</v>
      </c>
    </row>
    <row r="48" spans="2:13" ht="27.75" customHeight="1" x14ac:dyDescent="0.15">
      <c r="B48" s="1180"/>
      <c r="C48" s="1181"/>
      <c r="D48" s="85"/>
      <c r="E48" s="1184" t="s">
        <v>32</v>
      </c>
      <c r="F48" s="1184"/>
      <c r="G48" s="1184"/>
      <c r="H48" s="1185"/>
      <c r="I48" s="86" t="s">
        <v>474</v>
      </c>
      <c r="J48" s="87" t="s">
        <v>474</v>
      </c>
      <c r="K48" s="87" t="s">
        <v>474</v>
      </c>
      <c r="L48" s="87" t="s">
        <v>474</v>
      </c>
      <c r="M48" s="88" t="s">
        <v>474</v>
      </c>
    </row>
    <row r="49" spans="2:13" ht="27.75" customHeight="1" x14ac:dyDescent="0.15">
      <c r="B49" s="1182"/>
      <c r="C49" s="1183"/>
      <c r="D49" s="85"/>
      <c r="E49" s="1184" t="s">
        <v>33</v>
      </c>
      <c r="F49" s="1184"/>
      <c r="G49" s="1184"/>
      <c r="H49" s="1185"/>
      <c r="I49" s="86" t="s">
        <v>474</v>
      </c>
      <c r="J49" s="87" t="s">
        <v>474</v>
      </c>
      <c r="K49" s="87" t="s">
        <v>474</v>
      </c>
      <c r="L49" s="87" t="s">
        <v>474</v>
      </c>
      <c r="M49" s="88" t="s">
        <v>474</v>
      </c>
    </row>
    <row r="50" spans="2:13" ht="27.75" customHeight="1" x14ac:dyDescent="0.15">
      <c r="B50" s="1178" t="s">
        <v>34</v>
      </c>
      <c r="C50" s="1179"/>
      <c r="D50" s="91"/>
      <c r="E50" s="1184" t="s">
        <v>35</v>
      </c>
      <c r="F50" s="1184"/>
      <c r="G50" s="1184"/>
      <c r="H50" s="1185"/>
      <c r="I50" s="86">
        <v>13782</v>
      </c>
      <c r="J50" s="87">
        <v>15923</v>
      </c>
      <c r="K50" s="87">
        <v>17142</v>
      </c>
      <c r="L50" s="87">
        <v>18800</v>
      </c>
      <c r="M50" s="88">
        <v>20627</v>
      </c>
    </row>
    <row r="51" spans="2:13" ht="27.75" customHeight="1" x14ac:dyDescent="0.15">
      <c r="B51" s="1180"/>
      <c r="C51" s="1181"/>
      <c r="D51" s="85"/>
      <c r="E51" s="1184" t="s">
        <v>36</v>
      </c>
      <c r="F51" s="1184"/>
      <c r="G51" s="1184"/>
      <c r="H51" s="1185"/>
      <c r="I51" s="86">
        <v>23493</v>
      </c>
      <c r="J51" s="87">
        <v>21552</v>
      </c>
      <c r="K51" s="87">
        <v>22403</v>
      </c>
      <c r="L51" s="87">
        <v>23940</v>
      </c>
      <c r="M51" s="88">
        <v>25174</v>
      </c>
    </row>
    <row r="52" spans="2:13" ht="27.75" customHeight="1" x14ac:dyDescent="0.15">
      <c r="B52" s="1182"/>
      <c r="C52" s="1183"/>
      <c r="D52" s="85"/>
      <c r="E52" s="1184" t="s">
        <v>37</v>
      </c>
      <c r="F52" s="1184"/>
      <c r="G52" s="1184"/>
      <c r="H52" s="1185"/>
      <c r="I52" s="86">
        <v>61343</v>
      </c>
      <c r="J52" s="87">
        <v>61881</v>
      </c>
      <c r="K52" s="87">
        <v>61121</v>
      </c>
      <c r="L52" s="87">
        <v>60506</v>
      </c>
      <c r="M52" s="88">
        <v>58579</v>
      </c>
    </row>
    <row r="53" spans="2:13" ht="27.75" customHeight="1" thickBot="1" x14ac:dyDescent="0.2">
      <c r="B53" s="1186" t="s">
        <v>21</v>
      </c>
      <c r="C53" s="1187"/>
      <c r="D53" s="92"/>
      <c r="E53" s="1188" t="s">
        <v>38</v>
      </c>
      <c r="F53" s="1188"/>
      <c r="G53" s="1188"/>
      <c r="H53" s="1189"/>
      <c r="I53" s="93">
        <v>-7529</v>
      </c>
      <c r="J53" s="94">
        <v>-10727</v>
      </c>
      <c r="K53" s="94">
        <v>-9163</v>
      </c>
      <c r="L53" s="94">
        <v>-14737</v>
      </c>
      <c r="M53" s="95">
        <v>-19596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512</v>
      </c>
      <c r="G2" s="113"/>
      <c r="H2" s="114"/>
    </row>
    <row r="3" spans="1:8" x14ac:dyDescent="0.15">
      <c r="A3" s="110" t="s">
        <v>505</v>
      </c>
      <c r="B3" s="115"/>
      <c r="C3" s="116"/>
      <c r="D3" s="117">
        <v>37149</v>
      </c>
      <c r="E3" s="118"/>
      <c r="F3" s="119">
        <v>39052</v>
      </c>
      <c r="G3" s="120"/>
      <c r="H3" s="121"/>
    </row>
    <row r="4" spans="1:8" x14ac:dyDescent="0.15">
      <c r="A4" s="122"/>
      <c r="B4" s="123"/>
      <c r="C4" s="124"/>
      <c r="D4" s="125">
        <v>22225</v>
      </c>
      <c r="E4" s="126"/>
      <c r="F4" s="127">
        <v>21186</v>
      </c>
      <c r="G4" s="128"/>
      <c r="H4" s="129"/>
    </row>
    <row r="5" spans="1:8" x14ac:dyDescent="0.15">
      <c r="A5" s="110" t="s">
        <v>507</v>
      </c>
      <c r="B5" s="115"/>
      <c r="C5" s="116"/>
      <c r="D5" s="117">
        <v>50681</v>
      </c>
      <c r="E5" s="118"/>
      <c r="F5" s="119">
        <v>41235</v>
      </c>
      <c r="G5" s="120"/>
      <c r="H5" s="121"/>
    </row>
    <row r="6" spans="1:8" x14ac:dyDescent="0.15">
      <c r="A6" s="122"/>
      <c r="B6" s="123"/>
      <c r="C6" s="124"/>
      <c r="D6" s="125">
        <v>21128</v>
      </c>
      <c r="E6" s="126"/>
      <c r="F6" s="127">
        <v>22086</v>
      </c>
      <c r="G6" s="128"/>
      <c r="H6" s="129"/>
    </row>
    <row r="7" spans="1:8" x14ac:dyDescent="0.15">
      <c r="A7" s="110" t="s">
        <v>508</v>
      </c>
      <c r="B7" s="115"/>
      <c r="C7" s="116"/>
      <c r="D7" s="117">
        <v>40300</v>
      </c>
      <c r="E7" s="118"/>
      <c r="F7" s="119">
        <v>41862</v>
      </c>
      <c r="G7" s="120"/>
      <c r="H7" s="121"/>
    </row>
    <row r="8" spans="1:8" x14ac:dyDescent="0.15">
      <c r="A8" s="122"/>
      <c r="B8" s="123"/>
      <c r="C8" s="124"/>
      <c r="D8" s="125">
        <v>23405</v>
      </c>
      <c r="E8" s="126"/>
      <c r="F8" s="127">
        <v>23710</v>
      </c>
      <c r="G8" s="128"/>
      <c r="H8" s="129"/>
    </row>
    <row r="9" spans="1:8" x14ac:dyDescent="0.15">
      <c r="A9" s="110" t="s">
        <v>509</v>
      </c>
      <c r="B9" s="115"/>
      <c r="C9" s="116"/>
      <c r="D9" s="117">
        <v>30668</v>
      </c>
      <c r="E9" s="118"/>
      <c r="F9" s="119">
        <v>43554</v>
      </c>
      <c r="G9" s="120"/>
      <c r="H9" s="121"/>
    </row>
    <row r="10" spans="1:8" x14ac:dyDescent="0.15">
      <c r="A10" s="122"/>
      <c r="B10" s="123"/>
      <c r="C10" s="124"/>
      <c r="D10" s="125">
        <v>22288</v>
      </c>
      <c r="E10" s="126"/>
      <c r="F10" s="127">
        <v>24811</v>
      </c>
      <c r="G10" s="128"/>
      <c r="H10" s="129"/>
    </row>
    <row r="11" spans="1:8" x14ac:dyDescent="0.15">
      <c r="A11" s="110" t="s">
        <v>510</v>
      </c>
      <c r="B11" s="115"/>
      <c r="C11" s="116"/>
      <c r="D11" s="117">
        <v>24736</v>
      </c>
      <c r="E11" s="118"/>
      <c r="F11" s="119">
        <v>42581</v>
      </c>
      <c r="G11" s="120"/>
      <c r="H11" s="121"/>
    </row>
    <row r="12" spans="1:8" x14ac:dyDescent="0.15">
      <c r="A12" s="122"/>
      <c r="B12" s="123"/>
      <c r="C12" s="130"/>
      <c r="D12" s="125">
        <v>13059</v>
      </c>
      <c r="E12" s="126"/>
      <c r="F12" s="127">
        <v>24354</v>
      </c>
      <c r="G12" s="128"/>
      <c r="H12" s="129"/>
    </row>
    <row r="13" spans="1:8" x14ac:dyDescent="0.15">
      <c r="A13" s="110"/>
      <c r="B13" s="115"/>
      <c r="C13" s="131"/>
      <c r="D13" s="132">
        <v>36707</v>
      </c>
      <c r="E13" s="133"/>
      <c r="F13" s="134">
        <v>41657</v>
      </c>
      <c r="G13" s="135"/>
      <c r="H13" s="121"/>
    </row>
    <row r="14" spans="1:8" x14ac:dyDescent="0.15">
      <c r="A14" s="122"/>
      <c r="B14" s="123"/>
      <c r="C14" s="124"/>
      <c r="D14" s="125">
        <v>20421</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1.67</v>
      </c>
      <c r="C19" s="136">
        <f>ROUND(VALUE(SUBSTITUTE(実質収支比率等に係る経年分析!G$48,"▲","-")),2)</f>
        <v>1.9</v>
      </c>
      <c r="D19" s="136">
        <f>ROUND(VALUE(SUBSTITUTE(実質収支比率等に係る経年分析!H$48,"▲","-")),2)</f>
        <v>1.72</v>
      </c>
      <c r="E19" s="136">
        <f>ROUND(VALUE(SUBSTITUTE(実質収支比率等に係る経年分析!I$48,"▲","-")),2)</f>
        <v>1.83</v>
      </c>
      <c r="F19" s="136">
        <f>ROUND(VALUE(SUBSTITUTE(実質収支比率等に係る経年分析!J$48,"▲","-")),2)</f>
        <v>1.8</v>
      </c>
    </row>
    <row r="20" spans="1:11" x14ac:dyDescent="0.15">
      <c r="A20" s="136" t="s">
        <v>43</v>
      </c>
      <c r="B20" s="136">
        <f>ROUND(VALUE(SUBSTITUTE(実質収支比率等に係る経年分析!F$47,"▲","-")),2)</f>
        <v>11</v>
      </c>
      <c r="C20" s="136">
        <f>ROUND(VALUE(SUBSTITUTE(実質収支比率等に係る経年分析!G$47,"▲","-")),2)</f>
        <v>11.65</v>
      </c>
      <c r="D20" s="136">
        <f>ROUND(VALUE(SUBSTITUTE(実質収支比率等に係る経年分析!H$47,"▲","-")),2)</f>
        <v>12.64</v>
      </c>
      <c r="E20" s="136">
        <f>ROUND(VALUE(SUBSTITUTE(実質収支比率等に係る経年分析!I$47,"▲","-")),2)</f>
        <v>14.45</v>
      </c>
      <c r="F20" s="136">
        <f>ROUND(VALUE(SUBSTITUTE(実質収支比率等に係る経年分析!J$47,"▲","-")),2)</f>
        <v>15.18</v>
      </c>
    </row>
    <row r="21" spans="1:11" x14ac:dyDescent="0.15">
      <c r="A21" s="136" t="s">
        <v>44</v>
      </c>
      <c r="B21" s="136">
        <f>IF(ISNUMBER(VALUE(SUBSTITUTE(実質収支比率等に係る経年分析!F$49,"▲","-"))),ROUND(VALUE(SUBSTITUTE(実質収支比率等に係る経年分析!F$49,"▲","-")),2),NA())</f>
        <v>0.17</v>
      </c>
      <c r="C21" s="136">
        <f>IF(ISNUMBER(VALUE(SUBSTITUTE(実質収支比率等に係る経年分析!G$49,"▲","-"))),ROUND(VALUE(SUBSTITUTE(実質収支比率等に係る経年分析!G$49,"▲","-")),2),NA())</f>
        <v>0.26</v>
      </c>
      <c r="D21" s="136">
        <f>IF(ISNUMBER(VALUE(SUBSTITUTE(実質収支比率等に係る経年分析!H$49,"▲","-"))),ROUND(VALUE(SUBSTITUTE(実質収支比率等に係る経年分析!H$49,"▲","-")),2),NA())</f>
        <v>-0.18</v>
      </c>
      <c r="E21" s="136">
        <f>IF(ISNUMBER(VALUE(SUBSTITUTE(実質収支比率等に係る経年分析!I$49,"▲","-"))),ROUND(VALUE(SUBSTITUTE(実質収支比率等に係る経年分析!I$49,"▲","-")),2),NA())</f>
        <v>1.1200000000000001</v>
      </c>
      <c r="F21" s="136">
        <f>IF(ISNUMBER(VALUE(SUBSTITUTE(実質収支比率等に係る経年分析!J$49,"▲","-"))),ROUND(VALUE(SUBSTITUTE(実質収支比率等に係る経年分析!J$49,"▲","-")),2),NA())</f>
        <v>-0.01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0.45</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0.56000000000000005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0.87</v>
      </c>
    </row>
    <row r="34" spans="1:16" x14ac:dyDescent="0.15">
      <c r="A34" s="137" t="str">
        <f>IF(連結実質赤字比率に係る赤字・黒字の構成分析!C$36="",NA(),連結実質赤字比率に係る赤字・黒字の構成分析!C$36)</f>
        <v>下水道等事業会計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8.1300000000000008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8.2100000000000009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7808</v>
      </c>
      <c r="E42" s="138"/>
      <c r="F42" s="138"/>
      <c r="G42" s="138">
        <f>'実質公債費比率（分子）の構造'!L$52</f>
        <v>8061</v>
      </c>
      <c r="H42" s="138"/>
      <c r="I42" s="138"/>
      <c r="J42" s="138">
        <f>'実質公債費比率（分子）の構造'!M$52</f>
        <v>8948</v>
      </c>
      <c r="K42" s="138"/>
      <c r="L42" s="138"/>
      <c r="M42" s="138">
        <f>'実質公債費比率（分子）の構造'!N$52</f>
        <v>8143</v>
      </c>
      <c r="N42" s="138"/>
      <c r="O42" s="138"/>
      <c r="P42" s="138">
        <f>'実質公債費比率（分子）の構造'!O$52</f>
        <v>8487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80</v>
      </c>
      <c r="C44" s="138"/>
      <c r="D44" s="138"/>
      <c r="E44" s="138">
        <f>'実質公債費比率（分子）の構造'!L$50</f>
        <v>80</v>
      </c>
      <c r="F44" s="138"/>
      <c r="G44" s="138"/>
      <c r="H44" s="138">
        <f>'実質公債費比率（分子）の構造'!M$50</f>
        <v>80</v>
      </c>
      <c r="I44" s="138"/>
      <c r="J44" s="138"/>
      <c r="K44" s="138">
        <f>'実質公債費比率（分子）の構造'!N$50</f>
        <v>78</v>
      </c>
      <c r="L44" s="138"/>
      <c r="M44" s="138"/>
      <c r="N44" s="138">
        <f>'実質公債費比率（分子）の構造'!O$50</f>
        <v>78</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2442</v>
      </c>
      <c r="C46" s="138"/>
      <c r="D46" s="138"/>
      <c r="E46" s="138">
        <f>'実質公債費比率（分子）の構造'!L$48</f>
        <v>2276</v>
      </c>
      <c r="F46" s="138"/>
      <c r="G46" s="138"/>
      <c r="H46" s="138">
        <f>'実質公債費比率（分子）の構造'!M$48</f>
        <v>2477</v>
      </c>
      <c r="I46" s="138"/>
      <c r="J46" s="138"/>
      <c r="K46" s="138">
        <f>'実質公債費比率（分子）の構造'!N$48</f>
        <v>2018</v>
      </c>
      <c r="L46" s="138"/>
      <c r="M46" s="138"/>
      <c r="N46" s="138">
        <f>'実質公債費比率（分子）の構造'!O$48</f>
        <v>2014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4887</v>
      </c>
      <c r="C49" s="138"/>
      <c r="D49" s="138"/>
      <c r="E49" s="138">
        <f>'実質公債費比率（分子）の構造'!L$45</f>
        <v>4916</v>
      </c>
      <c r="F49" s="138"/>
      <c r="G49" s="138"/>
      <c r="H49" s="138">
        <f>'実質公債費比率（分子）の構造'!M$45</f>
        <v>4778</v>
      </c>
      <c r="I49" s="138"/>
      <c r="J49" s="138"/>
      <c r="K49" s="138">
        <f>'実質公債費比率（分子）の構造'!N$45</f>
        <v>4649</v>
      </c>
      <c r="L49" s="138"/>
      <c r="M49" s="138"/>
      <c r="N49" s="138">
        <f>'実質公債費比率（分子）の構造'!O$45</f>
        <v>4826</v>
      </c>
      <c r="O49" s="138"/>
      <c r="P49" s="138"/>
    </row>
    <row r="50" spans="1:16" x14ac:dyDescent="0.15">
      <c r="A50" s="138" t="s">
        <v>59</v>
      </c>
      <c r="B50" s="138" t="e">
        <f>NA()</f>
        <v>#N/A</v>
      </c>
      <c r="C50" s="138">
        <f>IF(ISNUMBER('実質公債費比率（分子）の構造'!K$53),'実質公債費比率（分子）の構造'!K$53,NA())</f>
        <v>-399</v>
      </c>
      <c r="D50" s="138" t="e">
        <f>NA()</f>
        <v>#N/A</v>
      </c>
      <c r="E50" s="138" t="e">
        <f>NA()</f>
        <v>#N/A</v>
      </c>
      <c r="F50" s="138">
        <f>IF(ISNUMBER('実質公債費比率（分子）の構造'!L$53),'実質公債費比率（分子）の構造'!L$53,NA())</f>
        <v>-789</v>
      </c>
      <c r="G50" s="138" t="e">
        <f>NA()</f>
        <v>#N/A</v>
      </c>
      <c r="H50" s="138" t="e">
        <f>NA()</f>
        <v>#N/A</v>
      </c>
      <c r="I50" s="138">
        <f>IF(ISNUMBER('実質公債費比率（分子）の構造'!M$53),'実質公債費比率（分子）の構造'!M$53,NA())</f>
        <v>-1613</v>
      </c>
      <c r="J50" s="138" t="e">
        <f>NA()</f>
        <v>#N/A</v>
      </c>
      <c r="K50" s="138" t="e">
        <f>NA()</f>
        <v>#N/A</v>
      </c>
      <c r="L50" s="138">
        <f>IF(ISNUMBER('実質公債費比率（分子）の構造'!N$53),'実質公債費比率（分子）の構造'!N$53,NA())</f>
        <v>-1398</v>
      </c>
      <c r="M50" s="138" t="e">
        <f>NA()</f>
        <v>#N/A</v>
      </c>
      <c r="N50" s="138" t="e">
        <f>NA()</f>
        <v>#N/A</v>
      </c>
      <c r="O50" s="138">
        <f>IF(ISNUMBER('実質公債費比率（分子）の構造'!O$53),'実質公債費比率（分子）の構造'!O$53,NA())</f>
        <v>-1569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61343</v>
      </c>
      <c r="E56" s="137"/>
      <c r="F56" s="137"/>
      <c r="G56" s="137">
        <f>'将来負担比率（分子）の構造'!J$52</f>
        <v>61881</v>
      </c>
      <c r="H56" s="137"/>
      <c r="I56" s="137"/>
      <c r="J56" s="137">
        <f>'将来負担比率（分子）の構造'!K$52</f>
        <v>61121</v>
      </c>
      <c r="K56" s="137"/>
      <c r="L56" s="137"/>
      <c r="M56" s="137">
        <f>'将来負担比率（分子）の構造'!L$52</f>
        <v>60506</v>
      </c>
      <c r="N56" s="137"/>
      <c r="O56" s="137"/>
      <c r="P56" s="137">
        <f>'将来負担比率（分子）の構造'!M$52</f>
        <v>58579</v>
      </c>
    </row>
    <row r="57" spans="1:16" x14ac:dyDescent="0.15">
      <c r="A57" s="137" t="s">
        <v>36</v>
      </c>
      <c r="B57" s="137"/>
      <c r="C57" s="137"/>
      <c r="D57" s="137">
        <f>'将来負担比率（分子）の構造'!I$51</f>
        <v>23493</v>
      </c>
      <c r="E57" s="137"/>
      <c r="F57" s="137"/>
      <c r="G57" s="137">
        <f>'将来負担比率（分子）の構造'!J$51</f>
        <v>21552</v>
      </c>
      <c r="H57" s="137"/>
      <c r="I57" s="137"/>
      <c r="J57" s="137">
        <f>'将来負担比率（分子）の構造'!K$51</f>
        <v>22403</v>
      </c>
      <c r="K57" s="137"/>
      <c r="L57" s="137"/>
      <c r="M57" s="137">
        <f>'将来負担比率（分子）の構造'!L$51</f>
        <v>23940</v>
      </c>
      <c r="N57" s="137"/>
      <c r="O57" s="137"/>
      <c r="P57" s="137">
        <f>'将来負担比率（分子）の構造'!M$51</f>
        <v>25174</v>
      </c>
    </row>
    <row r="58" spans="1:16" x14ac:dyDescent="0.15">
      <c r="A58" s="137" t="s">
        <v>35</v>
      </c>
      <c r="B58" s="137"/>
      <c r="C58" s="137"/>
      <c r="D58" s="137">
        <f>'将来負担比率（分子）の構造'!I$50</f>
        <v>13782</v>
      </c>
      <c r="E58" s="137"/>
      <c r="F58" s="137"/>
      <c r="G58" s="137">
        <f>'将来負担比率（分子）の構造'!J$50</f>
        <v>15923</v>
      </c>
      <c r="H58" s="137"/>
      <c r="I58" s="137"/>
      <c r="J58" s="137">
        <f>'将来負担比率（分子）の構造'!K$50</f>
        <v>17142</v>
      </c>
      <c r="K58" s="137"/>
      <c r="L58" s="137"/>
      <c r="M58" s="137">
        <f>'将来負担比率（分子）の構造'!L$50</f>
        <v>18800</v>
      </c>
      <c r="N58" s="137"/>
      <c r="O58" s="137"/>
      <c r="P58" s="137">
        <f>'将来負担比率（分子）の構造'!M$50</f>
        <v>20627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7</v>
      </c>
      <c r="O61" s="137"/>
      <c r="P61" s="137"/>
    </row>
    <row r="62" spans="1:16" x14ac:dyDescent="0.15">
      <c r="A62" s="137" t="s">
        <v>29</v>
      </c>
      <c r="B62" s="137">
        <f>'将来負担比率（分子）の構造'!I$45</f>
        <v>11699</v>
      </c>
      <c r="C62" s="137"/>
      <c r="D62" s="137"/>
      <c r="E62" s="137">
        <f>'将来負担比率（分子）の構造'!J$45</f>
        <v>11229</v>
      </c>
      <c r="F62" s="137"/>
      <c r="G62" s="137"/>
      <c r="H62" s="137">
        <f>'将来負担比率（分子）の構造'!K$45</f>
        <v>10671</v>
      </c>
      <c r="I62" s="137"/>
      <c r="J62" s="137"/>
      <c r="K62" s="137">
        <f>'将来負担比率（分子）の構造'!L$45</f>
        <v>10006</v>
      </c>
      <c r="L62" s="137"/>
      <c r="M62" s="137"/>
      <c r="N62" s="137">
        <f>'将来負担比率（分子）の構造'!M$45</f>
        <v>10246</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21028</v>
      </c>
      <c r="C64" s="137"/>
      <c r="D64" s="137"/>
      <c r="E64" s="137">
        <f>'将来負担比率（分子）の構造'!J$43</f>
        <v>19320</v>
      </c>
      <c r="F64" s="137"/>
      <c r="G64" s="137"/>
      <c r="H64" s="137">
        <f>'将来負担比率（分子）の構造'!K$43</f>
        <v>19016</v>
      </c>
      <c r="I64" s="137"/>
      <c r="J64" s="137"/>
      <c r="K64" s="137">
        <f>'将来負担比率（分子）の構造'!L$43</f>
        <v>17752</v>
      </c>
      <c r="L64" s="137"/>
      <c r="M64" s="137"/>
      <c r="N64" s="137">
        <f>'将来負担比率（分子）の構造'!M$43</f>
        <v>16516</v>
      </c>
      <c r="O64" s="137"/>
      <c r="P64" s="137"/>
    </row>
    <row r="65" spans="1:16" x14ac:dyDescent="0.15">
      <c r="A65" s="137" t="s">
        <v>26</v>
      </c>
      <c r="B65" s="137">
        <f>'将来負担比率（分子）の構造'!I$42</f>
        <v>1968</v>
      </c>
      <c r="C65" s="137"/>
      <c r="D65" s="137"/>
      <c r="E65" s="137">
        <f>'将来負担比率（分子）の構造'!J$42</f>
        <v>1593</v>
      </c>
      <c r="F65" s="137"/>
      <c r="G65" s="137"/>
      <c r="H65" s="137">
        <f>'将来負担比率（分子）の構造'!K$42</f>
        <v>2999</v>
      </c>
      <c r="I65" s="137"/>
      <c r="J65" s="137"/>
      <c r="K65" s="137">
        <f>'将来負担比率（分子）の構造'!L$42</f>
        <v>1910</v>
      </c>
      <c r="L65" s="137"/>
      <c r="M65" s="137"/>
      <c r="N65" s="137">
        <f>'将来負担比率（分子）の構造'!M$42</f>
        <v>1592</v>
      </c>
      <c r="O65" s="137"/>
      <c r="P65" s="137"/>
    </row>
    <row r="66" spans="1:16" x14ac:dyDescent="0.15">
      <c r="A66" s="137" t="s">
        <v>25</v>
      </c>
      <c r="B66" s="137">
        <f>'将来負担比率（分子）の構造'!I$41</f>
        <v>56393</v>
      </c>
      <c r="C66" s="137"/>
      <c r="D66" s="137"/>
      <c r="E66" s="137">
        <f>'将来負担比率（分子）の構造'!J$41</f>
        <v>56489</v>
      </c>
      <c r="F66" s="137"/>
      <c r="G66" s="137"/>
      <c r="H66" s="137">
        <f>'将来負担比率（分子）の構造'!K$41</f>
        <v>58816</v>
      </c>
      <c r="I66" s="137"/>
      <c r="J66" s="137"/>
      <c r="K66" s="137">
        <f>'将来負担比率（分子）の構造'!L$41</f>
        <v>58841</v>
      </c>
      <c r="L66" s="137"/>
      <c r="M66" s="137"/>
      <c r="N66" s="137">
        <f>'将来負担比率（分子）の構造'!M$41</f>
        <v>56424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N1" workbookViewId="0">
      <selection activeCell="CR13" sqref="CR13:CY13"/>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45315399</v>
      </c>
      <c r="S5" s="641"/>
      <c r="T5" s="641"/>
      <c r="U5" s="641"/>
      <c r="V5" s="641"/>
      <c r="W5" s="641"/>
      <c r="X5" s="641"/>
      <c r="Y5" s="688"/>
      <c r="Z5" s="701">
        <v>52.7</v>
      </c>
      <c r="AA5" s="701"/>
      <c r="AB5" s="701"/>
      <c r="AC5" s="701"/>
      <c r="AD5" s="702">
        <v>41505016</v>
      </c>
      <c r="AE5" s="702"/>
      <c r="AF5" s="702"/>
      <c r="AG5" s="702"/>
      <c r="AH5" s="702"/>
      <c r="AI5" s="702"/>
      <c r="AJ5" s="702"/>
      <c r="AK5" s="702"/>
      <c r="AL5" s="689">
        <v>83.3</v>
      </c>
      <c r="AM5" s="658"/>
      <c r="AN5" s="658"/>
      <c r="AO5" s="690"/>
      <c r="AP5" s="677" t="s">
        <v>208</v>
      </c>
      <c r="AQ5" s="678"/>
      <c r="AR5" s="678"/>
      <c r="AS5" s="678"/>
      <c r="AT5" s="678"/>
      <c r="AU5" s="678"/>
      <c r="AV5" s="678"/>
      <c r="AW5" s="678"/>
      <c r="AX5" s="678"/>
      <c r="AY5" s="678"/>
      <c r="AZ5" s="678"/>
      <c r="BA5" s="678"/>
      <c r="BB5" s="678"/>
      <c r="BC5" s="678"/>
      <c r="BD5" s="678"/>
      <c r="BE5" s="678"/>
      <c r="BF5" s="679"/>
      <c r="BG5" s="590">
        <v>41505016</v>
      </c>
      <c r="BH5" s="591"/>
      <c r="BI5" s="591"/>
      <c r="BJ5" s="591"/>
      <c r="BK5" s="591"/>
      <c r="BL5" s="591"/>
      <c r="BM5" s="591"/>
      <c r="BN5" s="592"/>
      <c r="BO5" s="643">
        <v>91.6</v>
      </c>
      <c r="BP5" s="643"/>
      <c r="BQ5" s="643"/>
      <c r="BR5" s="643"/>
      <c r="BS5" s="644">
        <v>507357</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x14ac:dyDescent="0.15">
      <c r="B6" s="587" t="s">
        <v>212</v>
      </c>
      <c r="C6" s="588"/>
      <c r="D6" s="588"/>
      <c r="E6" s="588"/>
      <c r="F6" s="588"/>
      <c r="G6" s="588"/>
      <c r="H6" s="588"/>
      <c r="I6" s="588"/>
      <c r="J6" s="588"/>
      <c r="K6" s="588"/>
      <c r="L6" s="588"/>
      <c r="M6" s="588"/>
      <c r="N6" s="588"/>
      <c r="O6" s="588"/>
      <c r="P6" s="588"/>
      <c r="Q6" s="589"/>
      <c r="R6" s="590">
        <v>474320</v>
      </c>
      <c r="S6" s="591"/>
      <c r="T6" s="591"/>
      <c r="U6" s="591"/>
      <c r="V6" s="591"/>
      <c r="W6" s="591"/>
      <c r="X6" s="591"/>
      <c r="Y6" s="592"/>
      <c r="Z6" s="643">
        <v>0.6</v>
      </c>
      <c r="AA6" s="643"/>
      <c r="AB6" s="643"/>
      <c r="AC6" s="643"/>
      <c r="AD6" s="644">
        <v>474320</v>
      </c>
      <c r="AE6" s="644"/>
      <c r="AF6" s="644"/>
      <c r="AG6" s="644"/>
      <c r="AH6" s="644"/>
      <c r="AI6" s="644"/>
      <c r="AJ6" s="644"/>
      <c r="AK6" s="644"/>
      <c r="AL6" s="613">
        <v>1</v>
      </c>
      <c r="AM6" s="645"/>
      <c r="AN6" s="645"/>
      <c r="AO6" s="646"/>
      <c r="AP6" s="587" t="s">
        <v>213</v>
      </c>
      <c r="AQ6" s="588"/>
      <c r="AR6" s="588"/>
      <c r="AS6" s="588"/>
      <c r="AT6" s="588"/>
      <c r="AU6" s="588"/>
      <c r="AV6" s="588"/>
      <c r="AW6" s="588"/>
      <c r="AX6" s="588"/>
      <c r="AY6" s="588"/>
      <c r="AZ6" s="588"/>
      <c r="BA6" s="588"/>
      <c r="BB6" s="588"/>
      <c r="BC6" s="588"/>
      <c r="BD6" s="588"/>
      <c r="BE6" s="588"/>
      <c r="BF6" s="589"/>
      <c r="BG6" s="590">
        <v>41505016</v>
      </c>
      <c r="BH6" s="591"/>
      <c r="BI6" s="591"/>
      <c r="BJ6" s="591"/>
      <c r="BK6" s="591"/>
      <c r="BL6" s="591"/>
      <c r="BM6" s="591"/>
      <c r="BN6" s="592"/>
      <c r="BO6" s="643">
        <v>91.6</v>
      </c>
      <c r="BP6" s="643"/>
      <c r="BQ6" s="643"/>
      <c r="BR6" s="643"/>
      <c r="BS6" s="644">
        <v>507357</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550492</v>
      </c>
      <c r="CS6" s="591"/>
      <c r="CT6" s="591"/>
      <c r="CU6" s="591"/>
      <c r="CV6" s="591"/>
      <c r="CW6" s="591"/>
      <c r="CX6" s="591"/>
      <c r="CY6" s="592"/>
      <c r="CZ6" s="643">
        <v>0.7</v>
      </c>
      <c r="DA6" s="643"/>
      <c r="DB6" s="643"/>
      <c r="DC6" s="643"/>
      <c r="DD6" s="596" t="s">
        <v>215</v>
      </c>
      <c r="DE6" s="591"/>
      <c r="DF6" s="591"/>
      <c r="DG6" s="591"/>
      <c r="DH6" s="591"/>
      <c r="DI6" s="591"/>
      <c r="DJ6" s="591"/>
      <c r="DK6" s="591"/>
      <c r="DL6" s="591"/>
      <c r="DM6" s="591"/>
      <c r="DN6" s="591"/>
      <c r="DO6" s="591"/>
      <c r="DP6" s="592"/>
      <c r="DQ6" s="596">
        <v>550492</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64579</v>
      </c>
      <c r="S7" s="591"/>
      <c r="T7" s="591"/>
      <c r="U7" s="591"/>
      <c r="V7" s="591"/>
      <c r="W7" s="591"/>
      <c r="X7" s="591"/>
      <c r="Y7" s="592"/>
      <c r="Z7" s="643">
        <v>0.1</v>
      </c>
      <c r="AA7" s="643"/>
      <c r="AB7" s="643"/>
      <c r="AC7" s="643"/>
      <c r="AD7" s="644">
        <v>64579</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21018004</v>
      </c>
      <c r="BH7" s="591"/>
      <c r="BI7" s="591"/>
      <c r="BJ7" s="591"/>
      <c r="BK7" s="591"/>
      <c r="BL7" s="591"/>
      <c r="BM7" s="591"/>
      <c r="BN7" s="592"/>
      <c r="BO7" s="643">
        <v>46.4</v>
      </c>
      <c r="BP7" s="643"/>
      <c r="BQ7" s="643"/>
      <c r="BR7" s="643"/>
      <c r="BS7" s="644">
        <v>507357</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6463207</v>
      </c>
      <c r="CS7" s="591"/>
      <c r="CT7" s="591"/>
      <c r="CU7" s="591"/>
      <c r="CV7" s="591"/>
      <c r="CW7" s="591"/>
      <c r="CX7" s="591"/>
      <c r="CY7" s="592"/>
      <c r="CZ7" s="643">
        <v>7.7</v>
      </c>
      <c r="DA7" s="643"/>
      <c r="DB7" s="643"/>
      <c r="DC7" s="643"/>
      <c r="DD7" s="596">
        <v>94113</v>
      </c>
      <c r="DE7" s="591"/>
      <c r="DF7" s="591"/>
      <c r="DG7" s="591"/>
      <c r="DH7" s="591"/>
      <c r="DI7" s="591"/>
      <c r="DJ7" s="591"/>
      <c r="DK7" s="591"/>
      <c r="DL7" s="591"/>
      <c r="DM7" s="591"/>
      <c r="DN7" s="591"/>
      <c r="DO7" s="591"/>
      <c r="DP7" s="592"/>
      <c r="DQ7" s="596">
        <v>5433942</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235435</v>
      </c>
      <c r="S8" s="591"/>
      <c r="T8" s="591"/>
      <c r="U8" s="591"/>
      <c r="V8" s="591"/>
      <c r="W8" s="591"/>
      <c r="X8" s="591"/>
      <c r="Y8" s="592"/>
      <c r="Z8" s="643">
        <v>0.3</v>
      </c>
      <c r="AA8" s="643"/>
      <c r="AB8" s="643"/>
      <c r="AC8" s="643"/>
      <c r="AD8" s="644">
        <v>235435</v>
      </c>
      <c r="AE8" s="644"/>
      <c r="AF8" s="644"/>
      <c r="AG8" s="644"/>
      <c r="AH8" s="644"/>
      <c r="AI8" s="644"/>
      <c r="AJ8" s="644"/>
      <c r="AK8" s="644"/>
      <c r="AL8" s="613">
        <v>0.5</v>
      </c>
      <c r="AM8" s="645"/>
      <c r="AN8" s="645"/>
      <c r="AO8" s="646"/>
      <c r="AP8" s="587" t="s">
        <v>220</v>
      </c>
      <c r="AQ8" s="588"/>
      <c r="AR8" s="588"/>
      <c r="AS8" s="588"/>
      <c r="AT8" s="588"/>
      <c r="AU8" s="588"/>
      <c r="AV8" s="588"/>
      <c r="AW8" s="588"/>
      <c r="AX8" s="588"/>
      <c r="AY8" s="588"/>
      <c r="AZ8" s="588"/>
      <c r="BA8" s="588"/>
      <c r="BB8" s="588"/>
      <c r="BC8" s="588"/>
      <c r="BD8" s="588"/>
      <c r="BE8" s="588"/>
      <c r="BF8" s="589"/>
      <c r="BG8" s="590">
        <v>458168</v>
      </c>
      <c r="BH8" s="591"/>
      <c r="BI8" s="591"/>
      <c r="BJ8" s="591"/>
      <c r="BK8" s="591"/>
      <c r="BL8" s="591"/>
      <c r="BM8" s="591"/>
      <c r="BN8" s="592"/>
      <c r="BO8" s="643">
        <v>1</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40892969</v>
      </c>
      <c r="CS8" s="591"/>
      <c r="CT8" s="591"/>
      <c r="CU8" s="591"/>
      <c r="CV8" s="591"/>
      <c r="CW8" s="591"/>
      <c r="CX8" s="591"/>
      <c r="CY8" s="592"/>
      <c r="CZ8" s="643">
        <v>48.9</v>
      </c>
      <c r="DA8" s="643"/>
      <c r="DB8" s="643"/>
      <c r="DC8" s="643"/>
      <c r="DD8" s="596">
        <v>1138298</v>
      </c>
      <c r="DE8" s="591"/>
      <c r="DF8" s="591"/>
      <c r="DG8" s="591"/>
      <c r="DH8" s="591"/>
      <c r="DI8" s="591"/>
      <c r="DJ8" s="591"/>
      <c r="DK8" s="591"/>
      <c r="DL8" s="591"/>
      <c r="DM8" s="591"/>
      <c r="DN8" s="591"/>
      <c r="DO8" s="591"/>
      <c r="DP8" s="592"/>
      <c r="DQ8" s="596">
        <v>18059168</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138856</v>
      </c>
      <c r="S9" s="591"/>
      <c r="T9" s="591"/>
      <c r="U9" s="591"/>
      <c r="V9" s="591"/>
      <c r="W9" s="591"/>
      <c r="X9" s="591"/>
      <c r="Y9" s="592"/>
      <c r="Z9" s="643">
        <v>0.2</v>
      </c>
      <c r="AA9" s="643"/>
      <c r="AB9" s="643"/>
      <c r="AC9" s="643"/>
      <c r="AD9" s="644">
        <v>138856</v>
      </c>
      <c r="AE9" s="644"/>
      <c r="AF9" s="644"/>
      <c r="AG9" s="644"/>
      <c r="AH9" s="644"/>
      <c r="AI9" s="644"/>
      <c r="AJ9" s="644"/>
      <c r="AK9" s="644"/>
      <c r="AL9" s="613">
        <v>0.3</v>
      </c>
      <c r="AM9" s="645"/>
      <c r="AN9" s="645"/>
      <c r="AO9" s="646"/>
      <c r="AP9" s="587" t="s">
        <v>223</v>
      </c>
      <c r="AQ9" s="588"/>
      <c r="AR9" s="588"/>
      <c r="AS9" s="588"/>
      <c r="AT9" s="588"/>
      <c r="AU9" s="588"/>
      <c r="AV9" s="588"/>
      <c r="AW9" s="588"/>
      <c r="AX9" s="588"/>
      <c r="AY9" s="588"/>
      <c r="AZ9" s="588"/>
      <c r="BA9" s="588"/>
      <c r="BB9" s="588"/>
      <c r="BC9" s="588"/>
      <c r="BD9" s="588"/>
      <c r="BE9" s="588"/>
      <c r="BF9" s="589"/>
      <c r="BG9" s="590">
        <v>17273655</v>
      </c>
      <c r="BH9" s="591"/>
      <c r="BI9" s="591"/>
      <c r="BJ9" s="591"/>
      <c r="BK9" s="591"/>
      <c r="BL9" s="591"/>
      <c r="BM9" s="591"/>
      <c r="BN9" s="592"/>
      <c r="BO9" s="643">
        <v>38.1</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6863217</v>
      </c>
      <c r="CS9" s="591"/>
      <c r="CT9" s="591"/>
      <c r="CU9" s="591"/>
      <c r="CV9" s="591"/>
      <c r="CW9" s="591"/>
      <c r="CX9" s="591"/>
      <c r="CY9" s="592"/>
      <c r="CZ9" s="643">
        <v>8.1999999999999993</v>
      </c>
      <c r="DA9" s="643"/>
      <c r="DB9" s="643"/>
      <c r="DC9" s="643"/>
      <c r="DD9" s="596">
        <v>167709</v>
      </c>
      <c r="DE9" s="591"/>
      <c r="DF9" s="591"/>
      <c r="DG9" s="591"/>
      <c r="DH9" s="591"/>
      <c r="DI9" s="591"/>
      <c r="DJ9" s="591"/>
      <c r="DK9" s="591"/>
      <c r="DL9" s="591"/>
      <c r="DM9" s="591"/>
      <c r="DN9" s="591"/>
      <c r="DO9" s="591"/>
      <c r="DP9" s="592"/>
      <c r="DQ9" s="596">
        <v>6153884</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4809828</v>
      </c>
      <c r="S10" s="591"/>
      <c r="T10" s="591"/>
      <c r="U10" s="591"/>
      <c r="V10" s="591"/>
      <c r="W10" s="591"/>
      <c r="X10" s="591"/>
      <c r="Y10" s="592"/>
      <c r="Z10" s="643">
        <v>5.6</v>
      </c>
      <c r="AA10" s="643"/>
      <c r="AB10" s="643"/>
      <c r="AC10" s="643"/>
      <c r="AD10" s="644">
        <v>4809828</v>
      </c>
      <c r="AE10" s="644"/>
      <c r="AF10" s="644"/>
      <c r="AG10" s="644"/>
      <c r="AH10" s="644"/>
      <c r="AI10" s="644"/>
      <c r="AJ10" s="644"/>
      <c r="AK10" s="644"/>
      <c r="AL10" s="613">
        <v>9.6</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724669</v>
      </c>
      <c r="BH10" s="591"/>
      <c r="BI10" s="591"/>
      <c r="BJ10" s="591"/>
      <c r="BK10" s="591"/>
      <c r="BL10" s="591"/>
      <c r="BM10" s="591"/>
      <c r="BN10" s="592"/>
      <c r="BO10" s="643">
        <v>1.6</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101043</v>
      </c>
      <c r="CS10" s="591"/>
      <c r="CT10" s="591"/>
      <c r="CU10" s="591"/>
      <c r="CV10" s="591"/>
      <c r="CW10" s="591"/>
      <c r="CX10" s="591"/>
      <c r="CY10" s="592"/>
      <c r="CZ10" s="643">
        <v>0.1</v>
      </c>
      <c r="DA10" s="643"/>
      <c r="DB10" s="643"/>
      <c r="DC10" s="643"/>
      <c r="DD10" s="596">
        <v>9122</v>
      </c>
      <c r="DE10" s="591"/>
      <c r="DF10" s="591"/>
      <c r="DG10" s="591"/>
      <c r="DH10" s="591"/>
      <c r="DI10" s="591"/>
      <c r="DJ10" s="591"/>
      <c r="DK10" s="591"/>
      <c r="DL10" s="591"/>
      <c r="DM10" s="591"/>
      <c r="DN10" s="591"/>
      <c r="DO10" s="591"/>
      <c r="DP10" s="592"/>
      <c r="DQ10" s="596">
        <v>98454</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v>85394</v>
      </c>
      <c r="S11" s="591"/>
      <c r="T11" s="591"/>
      <c r="U11" s="591"/>
      <c r="V11" s="591"/>
      <c r="W11" s="591"/>
      <c r="X11" s="591"/>
      <c r="Y11" s="592"/>
      <c r="Z11" s="643">
        <v>0.1</v>
      </c>
      <c r="AA11" s="643"/>
      <c r="AB11" s="643"/>
      <c r="AC11" s="643"/>
      <c r="AD11" s="644">
        <v>85394</v>
      </c>
      <c r="AE11" s="644"/>
      <c r="AF11" s="644"/>
      <c r="AG11" s="644"/>
      <c r="AH11" s="644"/>
      <c r="AI11" s="644"/>
      <c r="AJ11" s="644"/>
      <c r="AK11" s="644"/>
      <c r="AL11" s="613">
        <v>0.2</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2561512</v>
      </c>
      <c r="BH11" s="591"/>
      <c r="BI11" s="591"/>
      <c r="BJ11" s="591"/>
      <c r="BK11" s="591"/>
      <c r="BL11" s="591"/>
      <c r="BM11" s="591"/>
      <c r="BN11" s="592"/>
      <c r="BO11" s="643">
        <v>5.7</v>
      </c>
      <c r="BP11" s="643"/>
      <c r="BQ11" s="643"/>
      <c r="BR11" s="643"/>
      <c r="BS11" s="596">
        <v>507357</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312305</v>
      </c>
      <c r="CS11" s="591"/>
      <c r="CT11" s="591"/>
      <c r="CU11" s="591"/>
      <c r="CV11" s="591"/>
      <c r="CW11" s="591"/>
      <c r="CX11" s="591"/>
      <c r="CY11" s="592"/>
      <c r="CZ11" s="643">
        <v>0.4</v>
      </c>
      <c r="DA11" s="643"/>
      <c r="DB11" s="643"/>
      <c r="DC11" s="643"/>
      <c r="DD11" s="596">
        <v>71495</v>
      </c>
      <c r="DE11" s="591"/>
      <c r="DF11" s="591"/>
      <c r="DG11" s="591"/>
      <c r="DH11" s="591"/>
      <c r="DI11" s="591"/>
      <c r="DJ11" s="591"/>
      <c r="DK11" s="591"/>
      <c r="DL11" s="591"/>
      <c r="DM11" s="591"/>
      <c r="DN11" s="591"/>
      <c r="DO11" s="591"/>
      <c r="DP11" s="592"/>
      <c r="DQ11" s="596">
        <v>276466</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18411433</v>
      </c>
      <c r="BH12" s="591"/>
      <c r="BI12" s="591"/>
      <c r="BJ12" s="591"/>
      <c r="BK12" s="591"/>
      <c r="BL12" s="591"/>
      <c r="BM12" s="591"/>
      <c r="BN12" s="592"/>
      <c r="BO12" s="643">
        <v>40.6</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935278</v>
      </c>
      <c r="CS12" s="591"/>
      <c r="CT12" s="591"/>
      <c r="CU12" s="591"/>
      <c r="CV12" s="591"/>
      <c r="CW12" s="591"/>
      <c r="CX12" s="591"/>
      <c r="CY12" s="592"/>
      <c r="CZ12" s="643">
        <v>1.1000000000000001</v>
      </c>
      <c r="DA12" s="643"/>
      <c r="DB12" s="643"/>
      <c r="DC12" s="643"/>
      <c r="DD12" s="596" t="s">
        <v>111</v>
      </c>
      <c r="DE12" s="591"/>
      <c r="DF12" s="591"/>
      <c r="DG12" s="591"/>
      <c r="DH12" s="591"/>
      <c r="DI12" s="591"/>
      <c r="DJ12" s="591"/>
      <c r="DK12" s="591"/>
      <c r="DL12" s="591"/>
      <c r="DM12" s="591"/>
      <c r="DN12" s="591"/>
      <c r="DO12" s="591"/>
      <c r="DP12" s="592"/>
      <c r="DQ12" s="596">
        <v>583668</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189073</v>
      </c>
      <c r="S13" s="591"/>
      <c r="T13" s="591"/>
      <c r="U13" s="591"/>
      <c r="V13" s="591"/>
      <c r="W13" s="591"/>
      <c r="X13" s="591"/>
      <c r="Y13" s="592"/>
      <c r="Z13" s="643">
        <v>0.2</v>
      </c>
      <c r="AA13" s="643"/>
      <c r="AB13" s="643"/>
      <c r="AC13" s="643"/>
      <c r="AD13" s="644">
        <v>189073</v>
      </c>
      <c r="AE13" s="644"/>
      <c r="AF13" s="644"/>
      <c r="AG13" s="644"/>
      <c r="AH13" s="644"/>
      <c r="AI13" s="644"/>
      <c r="AJ13" s="644"/>
      <c r="AK13" s="644"/>
      <c r="AL13" s="613">
        <v>0.4</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18155318</v>
      </c>
      <c r="BH13" s="591"/>
      <c r="BI13" s="591"/>
      <c r="BJ13" s="591"/>
      <c r="BK13" s="591"/>
      <c r="BL13" s="591"/>
      <c r="BM13" s="591"/>
      <c r="BN13" s="592"/>
      <c r="BO13" s="643">
        <v>40.1</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9956710</v>
      </c>
      <c r="CS13" s="591"/>
      <c r="CT13" s="591"/>
      <c r="CU13" s="591"/>
      <c r="CV13" s="591"/>
      <c r="CW13" s="591"/>
      <c r="CX13" s="591"/>
      <c r="CY13" s="592"/>
      <c r="CZ13" s="643">
        <v>11.9</v>
      </c>
      <c r="DA13" s="643"/>
      <c r="DB13" s="643"/>
      <c r="DC13" s="643"/>
      <c r="DD13" s="596">
        <v>3863580</v>
      </c>
      <c r="DE13" s="591"/>
      <c r="DF13" s="591"/>
      <c r="DG13" s="591"/>
      <c r="DH13" s="591"/>
      <c r="DI13" s="591"/>
      <c r="DJ13" s="591"/>
      <c r="DK13" s="591"/>
      <c r="DL13" s="591"/>
      <c r="DM13" s="591"/>
      <c r="DN13" s="591"/>
      <c r="DO13" s="591"/>
      <c r="DP13" s="592"/>
      <c r="DQ13" s="596">
        <v>8014546</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276256</v>
      </c>
      <c r="BH14" s="591"/>
      <c r="BI14" s="591"/>
      <c r="BJ14" s="591"/>
      <c r="BK14" s="591"/>
      <c r="BL14" s="591"/>
      <c r="BM14" s="591"/>
      <c r="BN14" s="592"/>
      <c r="BO14" s="643">
        <v>0.6</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2656790</v>
      </c>
      <c r="CS14" s="591"/>
      <c r="CT14" s="591"/>
      <c r="CU14" s="591"/>
      <c r="CV14" s="591"/>
      <c r="CW14" s="591"/>
      <c r="CX14" s="591"/>
      <c r="CY14" s="592"/>
      <c r="CZ14" s="643">
        <v>3.2</v>
      </c>
      <c r="DA14" s="643"/>
      <c r="DB14" s="643"/>
      <c r="DC14" s="643"/>
      <c r="DD14" s="596">
        <v>350542</v>
      </c>
      <c r="DE14" s="591"/>
      <c r="DF14" s="591"/>
      <c r="DG14" s="591"/>
      <c r="DH14" s="591"/>
      <c r="DI14" s="591"/>
      <c r="DJ14" s="591"/>
      <c r="DK14" s="591"/>
      <c r="DL14" s="591"/>
      <c r="DM14" s="591"/>
      <c r="DN14" s="591"/>
      <c r="DO14" s="591"/>
      <c r="DP14" s="592"/>
      <c r="DQ14" s="596">
        <v>2363018</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194227</v>
      </c>
      <c r="S15" s="591"/>
      <c r="T15" s="591"/>
      <c r="U15" s="591"/>
      <c r="V15" s="591"/>
      <c r="W15" s="591"/>
      <c r="X15" s="591"/>
      <c r="Y15" s="592"/>
      <c r="Z15" s="643">
        <v>0.2</v>
      </c>
      <c r="AA15" s="643"/>
      <c r="AB15" s="643"/>
      <c r="AC15" s="643"/>
      <c r="AD15" s="644">
        <v>194227</v>
      </c>
      <c r="AE15" s="644"/>
      <c r="AF15" s="644"/>
      <c r="AG15" s="644"/>
      <c r="AH15" s="644"/>
      <c r="AI15" s="644"/>
      <c r="AJ15" s="644"/>
      <c r="AK15" s="644"/>
      <c r="AL15" s="613">
        <v>0.4</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1661767</v>
      </c>
      <c r="BH15" s="591"/>
      <c r="BI15" s="591"/>
      <c r="BJ15" s="591"/>
      <c r="BK15" s="591"/>
      <c r="BL15" s="591"/>
      <c r="BM15" s="591"/>
      <c r="BN15" s="592"/>
      <c r="BO15" s="643">
        <v>3.7</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10013840</v>
      </c>
      <c r="CS15" s="591"/>
      <c r="CT15" s="591"/>
      <c r="CU15" s="591"/>
      <c r="CV15" s="591"/>
      <c r="CW15" s="591"/>
      <c r="CX15" s="591"/>
      <c r="CY15" s="592"/>
      <c r="CZ15" s="643">
        <v>12</v>
      </c>
      <c r="DA15" s="643"/>
      <c r="DB15" s="643"/>
      <c r="DC15" s="643"/>
      <c r="DD15" s="596">
        <v>1246044</v>
      </c>
      <c r="DE15" s="591"/>
      <c r="DF15" s="591"/>
      <c r="DG15" s="591"/>
      <c r="DH15" s="591"/>
      <c r="DI15" s="591"/>
      <c r="DJ15" s="591"/>
      <c r="DK15" s="591"/>
      <c r="DL15" s="591"/>
      <c r="DM15" s="591"/>
      <c r="DN15" s="591"/>
      <c r="DO15" s="591"/>
      <c r="DP15" s="592"/>
      <c r="DQ15" s="596">
        <v>7541626</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1535732</v>
      </c>
      <c r="S16" s="591"/>
      <c r="T16" s="591"/>
      <c r="U16" s="591"/>
      <c r="V16" s="591"/>
      <c r="W16" s="591"/>
      <c r="X16" s="591"/>
      <c r="Y16" s="592"/>
      <c r="Z16" s="643">
        <v>1.8</v>
      </c>
      <c r="AA16" s="643"/>
      <c r="AB16" s="643"/>
      <c r="AC16" s="643"/>
      <c r="AD16" s="644">
        <v>1304006</v>
      </c>
      <c r="AE16" s="644"/>
      <c r="AF16" s="644"/>
      <c r="AG16" s="644"/>
      <c r="AH16" s="644"/>
      <c r="AI16" s="644"/>
      <c r="AJ16" s="644"/>
      <c r="AK16" s="644"/>
      <c r="AL16" s="613">
        <v>2.6</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51025</v>
      </c>
      <c r="CS16" s="591"/>
      <c r="CT16" s="591"/>
      <c r="CU16" s="591"/>
      <c r="CV16" s="591"/>
      <c r="CW16" s="591"/>
      <c r="CX16" s="591"/>
      <c r="CY16" s="592"/>
      <c r="CZ16" s="643">
        <v>0.1</v>
      </c>
      <c r="DA16" s="643"/>
      <c r="DB16" s="643"/>
      <c r="DC16" s="643"/>
      <c r="DD16" s="596" t="s">
        <v>111</v>
      </c>
      <c r="DE16" s="591"/>
      <c r="DF16" s="591"/>
      <c r="DG16" s="591"/>
      <c r="DH16" s="591"/>
      <c r="DI16" s="591"/>
      <c r="DJ16" s="591"/>
      <c r="DK16" s="591"/>
      <c r="DL16" s="591"/>
      <c r="DM16" s="591"/>
      <c r="DN16" s="591"/>
      <c r="DO16" s="591"/>
      <c r="DP16" s="592"/>
      <c r="DQ16" s="596">
        <v>4559</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1304006</v>
      </c>
      <c r="S17" s="591"/>
      <c r="T17" s="591"/>
      <c r="U17" s="591"/>
      <c r="V17" s="591"/>
      <c r="W17" s="591"/>
      <c r="X17" s="591"/>
      <c r="Y17" s="592"/>
      <c r="Z17" s="643">
        <v>1.5</v>
      </c>
      <c r="AA17" s="643"/>
      <c r="AB17" s="643"/>
      <c r="AC17" s="643"/>
      <c r="AD17" s="644">
        <v>1304006</v>
      </c>
      <c r="AE17" s="644"/>
      <c r="AF17" s="644"/>
      <c r="AG17" s="644"/>
      <c r="AH17" s="644"/>
      <c r="AI17" s="644"/>
      <c r="AJ17" s="644"/>
      <c r="AK17" s="644"/>
      <c r="AL17" s="613">
        <v>2.6</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v>137556</v>
      </c>
      <c r="BH17" s="591"/>
      <c r="BI17" s="591"/>
      <c r="BJ17" s="591"/>
      <c r="BK17" s="591"/>
      <c r="BL17" s="591"/>
      <c r="BM17" s="591"/>
      <c r="BN17" s="592"/>
      <c r="BO17" s="643">
        <v>0.3</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4826369</v>
      </c>
      <c r="CS17" s="591"/>
      <c r="CT17" s="591"/>
      <c r="CU17" s="591"/>
      <c r="CV17" s="591"/>
      <c r="CW17" s="591"/>
      <c r="CX17" s="591"/>
      <c r="CY17" s="592"/>
      <c r="CZ17" s="643">
        <v>5.8</v>
      </c>
      <c r="DA17" s="643"/>
      <c r="DB17" s="643"/>
      <c r="DC17" s="643"/>
      <c r="DD17" s="596" t="s">
        <v>111</v>
      </c>
      <c r="DE17" s="591"/>
      <c r="DF17" s="591"/>
      <c r="DG17" s="591"/>
      <c r="DH17" s="591"/>
      <c r="DI17" s="591"/>
      <c r="DJ17" s="591"/>
      <c r="DK17" s="591"/>
      <c r="DL17" s="591"/>
      <c r="DM17" s="591"/>
      <c r="DN17" s="591"/>
      <c r="DO17" s="591"/>
      <c r="DP17" s="592"/>
      <c r="DQ17" s="596">
        <v>4826369</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231689</v>
      </c>
      <c r="S18" s="591"/>
      <c r="T18" s="591"/>
      <c r="U18" s="591"/>
      <c r="V18" s="591"/>
      <c r="W18" s="591"/>
      <c r="X18" s="591"/>
      <c r="Y18" s="592"/>
      <c r="Z18" s="643">
        <v>0.3</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v>37</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3810383</v>
      </c>
      <c r="BH19" s="591"/>
      <c r="BI19" s="591"/>
      <c r="BJ19" s="591"/>
      <c r="BK19" s="591"/>
      <c r="BL19" s="591"/>
      <c r="BM19" s="591"/>
      <c r="BN19" s="592"/>
      <c r="BO19" s="643">
        <v>8.4</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53042843</v>
      </c>
      <c r="S20" s="591"/>
      <c r="T20" s="591"/>
      <c r="U20" s="591"/>
      <c r="V20" s="591"/>
      <c r="W20" s="591"/>
      <c r="X20" s="591"/>
      <c r="Y20" s="592"/>
      <c r="Z20" s="643">
        <v>61.7</v>
      </c>
      <c r="AA20" s="643"/>
      <c r="AB20" s="643"/>
      <c r="AC20" s="643"/>
      <c r="AD20" s="644">
        <v>49000734</v>
      </c>
      <c r="AE20" s="644"/>
      <c r="AF20" s="644"/>
      <c r="AG20" s="644"/>
      <c r="AH20" s="644"/>
      <c r="AI20" s="644"/>
      <c r="AJ20" s="644"/>
      <c r="AK20" s="644"/>
      <c r="AL20" s="613">
        <v>98.3</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3810383</v>
      </c>
      <c r="BH20" s="591"/>
      <c r="BI20" s="591"/>
      <c r="BJ20" s="591"/>
      <c r="BK20" s="591"/>
      <c r="BL20" s="591"/>
      <c r="BM20" s="591"/>
      <c r="BN20" s="592"/>
      <c r="BO20" s="643">
        <v>8.4</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83623245</v>
      </c>
      <c r="CS20" s="591"/>
      <c r="CT20" s="591"/>
      <c r="CU20" s="591"/>
      <c r="CV20" s="591"/>
      <c r="CW20" s="591"/>
      <c r="CX20" s="591"/>
      <c r="CY20" s="592"/>
      <c r="CZ20" s="643">
        <v>100</v>
      </c>
      <c r="DA20" s="643"/>
      <c r="DB20" s="643"/>
      <c r="DC20" s="643"/>
      <c r="DD20" s="596">
        <v>6940903</v>
      </c>
      <c r="DE20" s="591"/>
      <c r="DF20" s="591"/>
      <c r="DG20" s="591"/>
      <c r="DH20" s="591"/>
      <c r="DI20" s="591"/>
      <c r="DJ20" s="591"/>
      <c r="DK20" s="591"/>
      <c r="DL20" s="591"/>
      <c r="DM20" s="591"/>
      <c r="DN20" s="591"/>
      <c r="DO20" s="591"/>
      <c r="DP20" s="592"/>
      <c r="DQ20" s="596">
        <v>53906192</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47161</v>
      </c>
      <c r="S21" s="591"/>
      <c r="T21" s="591"/>
      <c r="U21" s="591"/>
      <c r="V21" s="591"/>
      <c r="W21" s="591"/>
      <c r="X21" s="591"/>
      <c r="Y21" s="592"/>
      <c r="Z21" s="643">
        <v>0.1</v>
      </c>
      <c r="AA21" s="643"/>
      <c r="AB21" s="643"/>
      <c r="AC21" s="643"/>
      <c r="AD21" s="644">
        <v>47161</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682251</v>
      </c>
      <c r="S22" s="591"/>
      <c r="T22" s="591"/>
      <c r="U22" s="591"/>
      <c r="V22" s="591"/>
      <c r="W22" s="591"/>
      <c r="X22" s="591"/>
      <c r="Y22" s="592"/>
      <c r="Z22" s="643">
        <v>0.8</v>
      </c>
      <c r="AA22" s="643"/>
      <c r="AB22" s="643"/>
      <c r="AC22" s="643"/>
      <c r="AD22" s="644" t="s">
        <v>111</v>
      </c>
      <c r="AE22" s="644"/>
      <c r="AF22" s="644"/>
      <c r="AG22" s="644"/>
      <c r="AH22" s="644"/>
      <c r="AI22" s="644"/>
      <c r="AJ22" s="644"/>
      <c r="AK22" s="644"/>
      <c r="AL22" s="613" t="s">
        <v>111</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1267764</v>
      </c>
      <c r="S23" s="591"/>
      <c r="T23" s="591"/>
      <c r="U23" s="591"/>
      <c r="V23" s="591"/>
      <c r="W23" s="591"/>
      <c r="X23" s="591"/>
      <c r="Y23" s="592"/>
      <c r="Z23" s="643">
        <v>1.5</v>
      </c>
      <c r="AA23" s="643"/>
      <c r="AB23" s="643"/>
      <c r="AC23" s="643"/>
      <c r="AD23" s="644">
        <v>343075</v>
      </c>
      <c r="AE23" s="644"/>
      <c r="AF23" s="644"/>
      <c r="AG23" s="644"/>
      <c r="AH23" s="644"/>
      <c r="AI23" s="644"/>
      <c r="AJ23" s="644"/>
      <c r="AK23" s="644"/>
      <c r="AL23" s="613">
        <v>0.7</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3810383</v>
      </c>
      <c r="BH23" s="591"/>
      <c r="BI23" s="591"/>
      <c r="BJ23" s="591"/>
      <c r="BK23" s="591"/>
      <c r="BL23" s="591"/>
      <c r="BM23" s="591"/>
      <c r="BN23" s="592"/>
      <c r="BO23" s="643">
        <v>8.4</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419973</v>
      </c>
      <c r="S24" s="591"/>
      <c r="T24" s="591"/>
      <c r="U24" s="591"/>
      <c r="V24" s="591"/>
      <c r="W24" s="591"/>
      <c r="X24" s="591"/>
      <c r="Y24" s="592"/>
      <c r="Z24" s="643">
        <v>0.5</v>
      </c>
      <c r="AA24" s="643"/>
      <c r="AB24" s="643"/>
      <c r="AC24" s="643"/>
      <c r="AD24" s="644" t="s">
        <v>111</v>
      </c>
      <c r="AE24" s="644"/>
      <c r="AF24" s="644"/>
      <c r="AG24" s="644"/>
      <c r="AH24" s="644"/>
      <c r="AI24" s="644"/>
      <c r="AJ24" s="644"/>
      <c r="AK24" s="644"/>
      <c r="AL24" s="613" t="s">
        <v>111</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44906937</v>
      </c>
      <c r="CS24" s="641"/>
      <c r="CT24" s="641"/>
      <c r="CU24" s="641"/>
      <c r="CV24" s="641"/>
      <c r="CW24" s="641"/>
      <c r="CX24" s="641"/>
      <c r="CY24" s="688"/>
      <c r="CZ24" s="692">
        <v>53.7</v>
      </c>
      <c r="DA24" s="693"/>
      <c r="DB24" s="693"/>
      <c r="DC24" s="694"/>
      <c r="DD24" s="687">
        <v>24871904</v>
      </c>
      <c r="DE24" s="641"/>
      <c r="DF24" s="641"/>
      <c r="DG24" s="641"/>
      <c r="DH24" s="641"/>
      <c r="DI24" s="641"/>
      <c r="DJ24" s="641"/>
      <c r="DK24" s="688"/>
      <c r="DL24" s="687">
        <v>24685721</v>
      </c>
      <c r="DM24" s="641"/>
      <c r="DN24" s="641"/>
      <c r="DO24" s="641"/>
      <c r="DP24" s="641"/>
      <c r="DQ24" s="641"/>
      <c r="DR24" s="641"/>
      <c r="DS24" s="641"/>
      <c r="DT24" s="641"/>
      <c r="DU24" s="641"/>
      <c r="DV24" s="688"/>
      <c r="DW24" s="689">
        <v>49</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17608095</v>
      </c>
      <c r="S25" s="591"/>
      <c r="T25" s="591"/>
      <c r="U25" s="591"/>
      <c r="V25" s="591"/>
      <c r="W25" s="591"/>
      <c r="X25" s="591"/>
      <c r="Y25" s="592"/>
      <c r="Z25" s="643">
        <v>20.5</v>
      </c>
      <c r="AA25" s="643"/>
      <c r="AB25" s="643"/>
      <c r="AC25" s="643"/>
      <c r="AD25" s="644" t="s">
        <v>111</v>
      </c>
      <c r="AE25" s="644"/>
      <c r="AF25" s="644"/>
      <c r="AG25" s="644"/>
      <c r="AH25" s="644"/>
      <c r="AI25" s="644"/>
      <c r="AJ25" s="644"/>
      <c r="AK25" s="644"/>
      <c r="AL25" s="613" t="s">
        <v>111</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13481774</v>
      </c>
      <c r="CS25" s="609"/>
      <c r="CT25" s="609"/>
      <c r="CU25" s="609"/>
      <c r="CV25" s="609"/>
      <c r="CW25" s="609"/>
      <c r="CX25" s="609"/>
      <c r="CY25" s="610"/>
      <c r="CZ25" s="593">
        <v>16.100000000000001</v>
      </c>
      <c r="DA25" s="611"/>
      <c r="DB25" s="611"/>
      <c r="DC25" s="612"/>
      <c r="DD25" s="596">
        <v>12244030</v>
      </c>
      <c r="DE25" s="609"/>
      <c r="DF25" s="609"/>
      <c r="DG25" s="609"/>
      <c r="DH25" s="609"/>
      <c r="DI25" s="609"/>
      <c r="DJ25" s="609"/>
      <c r="DK25" s="610"/>
      <c r="DL25" s="596">
        <v>12057967</v>
      </c>
      <c r="DM25" s="609"/>
      <c r="DN25" s="609"/>
      <c r="DO25" s="609"/>
      <c r="DP25" s="609"/>
      <c r="DQ25" s="609"/>
      <c r="DR25" s="609"/>
      <c r="DS25" s="609"/>
      <c r="DT25" s="609"/>
      <c r="DU25" s="609"/>
      <c r="DV25" s="610"/>
      <c r="DW25" s="613">
        <v>24</v>
      </c>
      <c r="DX25" s="614"/>
      <c r="DY25" s="614"/>
      <c r="DZ25" s="614"/>
      <c r="EA25" s="614"/>
      <c r="EB25" s="614"/>
      <c r="EC25" s="615"/>
    </row>
    <row r="26" spans="2:133" ht="11.25" customHeight="1" x14ac:dyDescent="0.15">
      <c r="B26" s="684" t="s">
        <v>276</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9493090</v>
      </c>
      <c r="CS26" s="591"/>
      <c r="CT26" s="591"/>
      <c r="CU26" s="591"/>
      <c r="CV26" s="591"/>
      <c r="CW26" s="591"/>
      <c r="CX26" s="591"/>
      <c r="CY26" s="592"/>
      <c r="CZ26" s="593">
        <v>11.4</v>
      </c>
      <c r="DA26" s="611"/>
      <c r="DB26" s="611"/>
      <c r="DC26" s="612"/>
      <c r="DD26" s="596">
        <v>8366230</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6590825</v>
      </c>
      <c r="S27" s="591"/>
      <c r="T27" s="591"/>
      <c r="U27" s="591"/>
      <c r="V27" s="591"/>
      <c r="W27" s="591"/>
      <c r="X27" s="591"/>
      <c r="Y27" s="592"/>
      <c r="Z27" s="643">
        <v>7.7</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45315399</v>
      </c>
      <c r="BH27" s="591"/>
      <c r="BI27" s="591"/>
      <c r="BJ27" s="591"/>
      <c r="BK27" s="591"/>
      <c r="BL27" s="591"/>
      <c r="BM27" s="591"/>
      <c r="BN27" s="592"/>
      <c r="BO27" s="643">
        <v>100</v>
      </c>
      <c r="BP27" s="643"/>
      <c r="BQ27" s="643"/>
      <c r="BR27" s="643"/>
      <c r="BS27" s="596">
        <v>507357</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26598794</v>
      </c>
      <c r="CS27" s="609"/>
      <c r="CT27" s="609"/>
      <c r="CU27" s="609"/>
      <c r="CV27" s="609"/>
      <c r="CW27" s="609"/>
      <c r="CX27" s="609"/>
      <c r="CY27" s="610"/>
      <c r="CZ27" s="593">
        <v>31.8</v>
      </c>
      <c r="DA27" s="611"/>
      <c r="DB27" s="611"/>
      <c r="DC27" s="612"/>
      <c r="DD27" s="596">
        <v>7801505</v>
      </c>
      <c r="DE27" s="609"/>
      <c r="DF27" s="609"/>
      <c r="DG27" s="609"/>
      <c r="DH27" s="609"/>
      <c r="DI27" s="609"/>
      <c r="DJ27" s="609"/>
      <c r="DK27" s="610"/>
      <c r="DL27" s="596">
        <v>7801385</v>
      </c>
      <c r="DM27" s="609"/>
      <c r="DN27" s="609"/>
      <c r="DO27" s="609"/>
      <c r="DP27" s="609"/>
      <c r="DQ27" s="609"/>
      <c r="DR27" s="609"/>
      <c r="DS27" s="609"/>
      <c r="DT27" s="609"/>
      <c r="DU27" s="609"/>
      <c r="DV27" s="610"/>
      <c r="DW27" s="613">
        <v>15.5</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636847</v>
      </c>
      <c r="S28" s="591"/>
      <c r="T28" s="591"/>
      <c r="U28" s="591"/>
      <c r="V28" s="591"/>
      <c r="W28" s="591"/>
      <c r="X28" s="591"/>
      <c r="Y28" s="592"/>
      <c r="Z28" s="643">
        <v>0.7</v>
      </c>
      <c r="AA28" s="643"/>
      <c r="AB28" s="643"/>
      <c r="AC28" s="643"/>
      <c r="AD28" s="644">
        <v>41551</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4826369</v>
      </c>
      <c r="CS28" s="591"/>
      <c r="CT28" s="591"/>
      <c r="CU28" s="591"/>
      <c r="CV28" s="591"/>
      <c r="CW28" s="591"/>
      <c r="CX28" s="591"/>
      <c r="CY28" s="592"/>
      <c r="CZ28" s="593">
        <v>5.8</v>
      </c>
      <c r="DA28" s="611"/>
      <c r="DB28" s="611"/>
      <c r="DC28" s="612"/>
      <c r="DD28" s="596">
        <v>4826369</v>
      </c>
      <c r="DE28" s="591"/>
      <c r="DF28" s="591"/>
      <c r="DG28" s="591"/>
      <c r="DH28" s="591"/>
      <c r="DI28" s="591"/>
      <c r="DJ28" s="591"/>
      <c r="DK28" s="592"/>
      <c r="DL28" s="596">
        <v>4826369</v>
      </c>
      <c r="DM28" s="591"/>
      <c r="DN28" s="591"/>
      <c r="DO28" s="591"/>
      <c r="DP28" s="591"/>
      <c r="DQ28" s="591"/>
      <c r="DR28" s="591"/>
      <c r="DS28" s="591"/>
      <c r="DT28" s="591"/>
      <c r="DU28" s="591"/>
      <c r="DV28" s="592"/>
      <c r="DW28" s="613">
        <v>9.6</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131280</v>
      </c>
      <c r="S29" s="591"/>
      <c r="T29" s="591"/>
      <c r="U29" s="591"/>
      <c r="V29" s="591"/>
      <c r="W29" s="591"/>
      <c r="X29" s="591"/>
      <c r="Y29" s="592"/>
      <c r="Z29" s="643">
        <v>0.2</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4826369</v>
      </c>
      <c r="CS29" s="609"/>
      <c r="CT29" s="609"/>
      <c r="CU29" s="609"/>
      <c r="CV29" s="609"/>
      <c r="CW29" s="609"/>
      <c r="CX29" s="609"/>
      <c r="CY29" s="610"/>
      <c r="CZ29" s="593">
        <v>5.8</v>
      </c>
      <c r="DA29" s="611"/>
      <c r="DB29" s="611"/>
      <c r="DC29" s="612"/>
      <c r="DD29" s="596">
        <v>4826369</v>
      </c>
      <c r="DE29" s="609"/>
      <c r="DF29" s="609"/>
      <c r="DG29" s="609"/>
      <c r="DH29" s="609"/>
      <c r="DI29" s="609"/>
      <c r="DJ29" s="609"/>
      <c r="DK29" s="610"/>
      <c r="DL29" s="596">
        <v>4826369</v>
      </c>
      <c r="DM29" s="609"/>
      <c r="DN29" s="609"/>
      <c r="DO29" s="609"/>
      <c r="DP29" s="609"/>
      <c r="DQ29" s="609"/>
      <c r="DR29" s="609"/>
      <c r="DS29" s="609"/>
      <c r="DT29" s="609"/>
      <c r="DU29" s="609"/>
      <c r="DV29" s="610"/>
      <c r="DW29" s="613">
        <v>9.6</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171185</v>
      </c>
      <c r="S30" s="591"/>
      <c r="T30" s="591"/>
      <c r="U30" s="591"/>
      <c r="V30" s="591"/>
      <c r="W30" s="591"/>
      <c r="X30" s="591"/>
      <c r="Y30" s="592"/>
      <c r="Z30" s="643">
        <v>0.2</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99.2</v>
      </c>
      <c r="BH30" s="657"/>
      <c r="BI30" s="657"/>
      <c r="BJ30" s="657"/>
      <c r="BK30" s="657"/>
      <c r="BL30" s="657"/>
      <c r="BM30" s="658">
        <v>96.6</v>
      </c>
      <c r="BN30" s="657"/>
      <c r="BO30" s="657"/>
      <c r="BP30" s="657"/>
      <c r="BQ30" s="659"/>
      <c r="BR30" s="656">
        <v>99.1</v>
      </c>
      <c r="BS30" s="657"/>
      <c r="BT30" s="657"/>
      <c r="BU30" s="657"/>
      <c r="BV30" s="657"/>
      <c r="BW30" s="657"/>
      <c r="BX30" s="658">
        <v>96.4</v>
      </c>
      <c r="BY30" s="657"/>
      <c r="BZ30" s="657"/>
      <c r="CA30" s="657"/>
      <c r="CB30" s="659"/>
      <c r="CD30" s="662"/>
      <c r="CE30" s="663"/>
      <c r="CF30" s="627" t="s">
        <v>291</v>
      </c>
      <c r="CG30" s="624"/>
      <c r="CH30" s="624"/>
      <c r="CI30" s="624"/>
      <c r="CJ30" s="624"/>
      <c r="CK30" s="624"/>
      <c r="CL30" s="624"/>
      <c r="CM30" s="624"/>
      <c r="CN30" s="624"/>
      <c r="CO30" s="624"/>
      <c r="CP30" s="624"/>
      <c r="CQ30" s="625"/>
      <c r="CR30" s="590">
        <v>4231958</v>
      </c>
      <c r="CS30" s="591"/>
      <c r="CT30" s="591"/>
      <c r="CU30" s="591"/>
      <c r="CV30" s="591"/>
      <c r="CW30" s="591"/>
      <c r="CX30" s="591"/>
      <c r="CY30" s="592"/>
      <c r="CZ30" s="593">
        <v>5.0999999999999996</v>
      </c>
      <c r="DA30" s="611"/>
      <c r="DB30" s="611"/>
      <c r="DC30" s="612"/>
      <c r="DD30" s="596">
        <v>4231958</v>
      </c>
      <c r="DE30" s="591"/>
      <c r="DF30" s="591"/>
      <c r="DG30" s="591"/>
      <c r="DH30" s="591"/>
      <c r="DI30" s="591"/>
      <c r="DJ30" s="591"/>
      <c r="DK30" s="592"/>
      <c r="DL30" s="596">
        <v>4231958</v>
      </c>
      <c r="DM30" s="591"/>
      <c r="DN30" s="591"/>
      <c r="DO30" s="591"/>
      <c r="DP30" s="591"/>
      <c r="DQ30" s="591"/>
      <c r="DR30" s="591"/>
      <c r="DS30" s="591"/>
      <c r="DT30" s="591"/>
      <c r="DU30" s="591"/>
      <c r="DV30" s="592"/>
      <c r="DW30" s="613">
        <v>8.4</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867943</v>
      </c>
      <c r="S31" s="591"/>
      <c r="T31" s="591"/>
      <c r="U31" s="591"/>
      <c r="V31" s="591"/>
      <c r="W31" s="591"/>
      <c r="X31" s="591"/>
      <c r="Y31" s="592"/>
      <c r="Z31" s="643">
        <v>1</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98.9</v>
      </c>
      <c r="BH31" s="609"/>
      <c r="BI31" s="609"/>
      <c r="BJ31" s="609"/>
      <c r="BK31" s="609"/>
      <c r="BL31" s="609"/>
      <c r="BM31" s="645">
        <v>95.8</v>
      </c>
      <c r="BN31" s="655"/>
      <c r="BO31" s="655"/>
      <c r="BP31" s="655"/>
      <c r="BQ31" s="619"/>
      <c r="BR31" s="654">
        <v>98.9</v>
      </c>
      <c r="BS31" s="609"/>
      <c r="BT31" s="609"/>
      <c r="BU31" s="609"/>
      <c r="BV31" s="609"/>
      <c r="BW31" s="609"/>
      <c r="BX31" s="645">
        <v>95.6</v>
      </c>
      <c r="BY31" s="655"/>
      <c r="BZ31" s="655"/>
      <c r="CA31" s="655"/>
      <c r="CB31" s="619"/>
      <c r="CD31" s="662"/>
      <c r="CE31" s="663"/>
      <c r="CF31" s="627" t="s">
        <v>295</v>
      </c>
      <c r="CG31" s="624"/>
      <c r="CH31" s="624"/>
      <c r="CI31" s="624"/>
      <c r="CJ31" s="624"/>
      <c r="CK31" s="624"/>
      <c r="CL31" s="624"/>
      <c r="CM31" s="624"/>
      <c r="CN31" s="624"/>
      <c r="CO31" s="624"/>
      <c r="CP31" s="624"/>
      <c r="CQ31" s="625"/>
      <c r="CR31" s="590">
        <v>594411</v>
      </c>
      <c r="CS31" s="609"/>
      <c r="CT31" s="609"/>
      <c r="CU31" s="609"/>
      <c r="CV31" s="609"/>
      <c r="CW31" s="609"/>
      <c r="CX31" s="609"/>
      <c r="CY31" s="610"/>
      <c r="CZ31" s="593">
        <v>0.7</v>
      </c>
      <c r="DA31" s="611"/>
      <c r="DB31" s="611"/>
      <c r="DC31" s="612"/>
      <c r="DD31" s="596">
        <v>594411</v>
      </c>
      <c r="DE31" s="609"/>
      <c r="DF31" s="609"/>
      <c r="DG31" s="609"/>
      <c r="DH31" s="609"/>
      <c r="DI31" s="609"/>
      <c r="DJ31" s="609"/>
      <c r="DK31" s="610"/>
      <c r="DL31" s="596">
        <v>594411</v>
      </c>
      <c r="DM31" s="609"/>
      <c r="DN31" s="609"/>
      <c r="DO31" s="609"/>
      <c r="DP31" s="609"/>
      <c r="DQ31" s="609"/>
      <c r="DR31" s="609"/>
      <c r="DS31" s="609"/>
      <c r="DT31" s="609"/>
      <c r="DU31" s="609"/>
      <c r="DV31" s="610"/>
      <c r="DW31" s="613">
        <v>1.2</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2685892</v>
      </c>
      <c r="S32" s="591"/>
      <c r="T32" s="591"/>
      <c r="U32" s="591"/>
      <c r="V32" s="591"/>
      <c r="W32" s="591"/>
      <c r="X32" s="591"/>
      <c r="Y32" s="592"/>
      <c r="Z32" s="643">
        <v>3.1</v>
      </c>
      <c r="AA32" s="643"/>
      <c r="AB32" s="643"/>
      <c r="AC32" s="643"/>
      <c r="AD32" s="644">
        <v>411546</v>
      </c>
      <c r="AE32" s="644"/>
      <c r="AF32" s="644"/>
      <c r="AG32" s="644"/>
      <c r="AH32" s="644"/>
      <c r="AI32" s="644"/>
      <c r="AJ32" s="644"/>
      <c r="AK32" s="644"/>
      <c r="AL32" s="613">
        <v>0.8</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99.4</v>
      </c>
      <c r="BH32" s="575"/>
      <c r="BI32" s="575"/>
      <c r="BJ32" s="575"/>
      <c r="BK32" s="575"/>
      <c r="BL32" s="575"/>
      <c r="BM32" s="638">
        <v>97.2</v>
      </c>
      <c r="BN32" s="575"/>
      <c r="BO32" s="575"/>
      <c r="BP32" s="575"/>
      <c r="BQ32" s="632"/>
      <c r="BR32" s="653">
        <v>99.2</v>
      </c>
      <c r="BS32" s="575"/>
      <c r="BT32" s="575"/>
      <c r="BU32" s="575"/>
      <c r="BV32" s="575"/>
      <c r="BW32" s="575"/>
      <c r="BX32" s="638">
        <v>97</v>
      </c>
      <c r="BY32" s="575"/>
      <c r="BZ32" s="575"/>
      <c r="CA32" s="575"/>
      <c r="CB32" s="632"/>
      <c r="CD32" s="664"/>
      <c r="CE32" s="665"/>
      <c r="CF32" s="627" t="s">
        <v>298</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1814800</v>
      </c>
      <c r="S33" s="591"/>
      <c r="T33" s="591"/>
      <c r="U33" s="591"/>
      <c r="V33" s="591"/>
      <c r="W33" s="591"/>
      <c r="X33" s="591"/>
      <c r="Y33" s="592"/>
      <c r="Z33" s="643">
        <v>2.1</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31724380</v>
      </c>
      <c r="CS33" s="609"/>
      <c r="CT33" s="609"/>
      <c r="CU33" s="609"/>
      <c r="CV33" s="609"/>
      <c r="CW33" s="609"/>
      <c r="CX33" s="609"/>
      <c r="CY33" s="610"/>
      <c r="CZ33" s="593">
        <v>37.9</v>
      </c>
      <c r="DA33" s="611"/>
      <c r="DB33" s="611"/>
      <c r="DC33" s="612"/>
      <c r="DD33" s="596">
        <v>25992162</v>
      </c>
      <c r="DE33" s="609"/>
      <c r="DF33" s="609"/>
      <c r="DG33" s="609"/>
      <c r="DH33" s="609"/>
      <c r="DI33" s="609"/>
      <c r="DJ33" s="609"/>
      <c r="DK33" s="610"/>
      <c r="DL33" s="596">
        <v>21631589</v>
      </c>
      <c r="DM33" s="609"/>
      <c r="DN33" s="609"/>
      <c r="DO33" s="609"/>
      <c r="DP33" s="609"/>
      <c r="DQ33" s="609"/>
      <c r="DR33" s="609"/>
      <c r="DS33" s="609"/>
      <c r="DT33" s="609"/>
      <c r="DU33" s="609"/>
      <c r="DV33" s="610"/>
      <c r="DW33" s="613">
        <v>43</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14963759</v>
      </c>
      <c r="CS34" s="591"/>
      <c r="CT34" s="591"/>
      <c r="CU34" s="591"/>
      <c r="CV34" s="591"/>
      <c r="CW34" s="591"/>
      <c r="CX34" s="591"/>
      <c r="CY34" s="592"/>
      <c r="CZ34" s="593">
        <v>17.899999999999999</v>
      </c>
      <c r="DA34" s="611"/>
      <c r="DB34" s="611"/>
      <c r="DC34" s="612"/>
      <c r="DD34" s="596">
        <v>11977029</v>
      </c>
      <c r="DE34" s="591"/>
      <c r="DF34" s="591"/>
      <c r="DG34" s="591"/>
      <c r="DH34" s="591"/>
      <c r="DI34" s="591"/>
      <c r="DJ34" s="591"/>
      <c r="DK34" s="592"/>
      <c r="DL34" s="596">
        <v>10907451</v>
      </c>
      <c r="DM34" s="591"/>
      <c r="DN34" s="591"/>
      <c r="DO34" s="591"/>
      <c r="DP34" s="591"/>
      <c r="DQ34" s="591"/>
      <c r="DR34" s="591"/>
      <c r="DS34" s="591"/>
      <c r="DT34" s="591"/>
      <c r="DU34" s="591"/>
      <c r="DV34" s="592"/>
      <c r="DW34" s="613">
        <v>21.7</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v>486300</v>
      </c>
      <c r="S35" s="591"/>
      <c r="T35" s="591"/>
      <c r="U35" s="591"/>
      <c r="V35" s="591"/>
      <c r="W35" s="591"/>
      <c r="X35" s="591"/>
      <c r="Y35" s="592"/>
      <c r="Z35" s="643">
        <v>0.6</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9623698</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227560</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1104618</v>
      </c>
      <c r="CS35" s="609"/>
      <c r="CT35" s="609"/>
      <c r="CU35" s="609"/>
      <c r="CV35" s="609"/>
      <c r="CW35" s="609"/>
      <c r="CX35" s="609"/>
      <c r="CY35" s="610"/>
      <c r="CZ35" s="593">
        <v>1.3</v>
      </c>
      <c r="DA35" s="611"/>
      <c r="DB35" s="611"/>
      <c r="DC35" s="612"/>
      <c r="DD35" s="596">
        <v>1104618</v>
      </c>
      <c r="DE35" s="609"/>
      <c r="DF35" s="609"/>
      <c r="DG35" s="609"/>
      <c r="DH35" s="609"/>
      <c r="DI35" s="609"/>
      <c r="DJ35" s="609"/>
      <c r="DK35" s="610"/>
      <c r="DL35" s="596">
        <v>899330</v>
      </c>
      <c r="DM35" s="609"/>
      <c r="DN35" s="609"/>
      <c r="DO35" s="609"/>
      <c r="DP35" s="609"/>
      <c r="DQ35" s="609"/>
      <c r="DR35" s="609"/>
      <c r="DS35" s="609"/>
      <c r="DT35" s="609"/>
      <c r="DU35" s="609"/>
      <c r="DV35" s="610"/>
      <c r="DW35" s="613">
        <v>1.8</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85966859</v>
      </c>
      <c r="S36" s="631"/>
      <c r="T36" s="631"/>
      <c r="U36" s="631"/>
      <c r="V36" s="631"/>
      <c r="W36" s="631"/>
      <c r="X36" s="631"/>
      <c r="Y36" s="634"/>
      <c r="Z36" s="635">
        <v>100</v>
      </c>
      <c r="AA36" s="635"/>
      <c r="AB36" s="635"/>
      <c r="AC36" s="635"/>
      <c r="AD36" s="636">
        <v>49844067</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2478338</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135364</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6753676</v>
      </c>
      <c r="CS36" s="591"/>
      <c r="CT36" s="591"/>
      <c r="CU36" s="591"/>
      <c r="CV36" s="591"/>
      <c r="CW36" s="591"/>
      <c r="CX36" s="591"/>
      <c r="CY36" s="592"/>
      <c r="CZ36" s="593">
        <v>8.1</v>
      </c>
      <c r="DA36" s="611"/>
      <c r="DB36" s="611"/>
      <c r="DC36" s="612"/>
      <c r="DD36" s="596">
        <v>5961820</v>
      </c>
      <c r="DE36" s="591"/>
      <c r="DF36" s="591"/>
      <c r="DG36" s="591"/>
      <c r="DH36" s="591"/>
      <c r="DI36" s="591"/>
      <c r="DJ36" s="591"/>
      <c r="DK36" s="592"/>
      <c r="DL36" s="596">
        <v>4438174</v>
      </c>
      <c r="DM36" s="591"/>
      <c r="DN36" s="591"/>
      <c r="DO36" s="591"/>
      <c r="DP36" s="591"/>
      <c r="DQ36" s="591"/>
      <c r="DR36" s="591"/>
      <c r="DS36" s="591"/>
      <c r="DT36" s="591"/>
      <c r="DU36" s="591"/>
      <c r="DV36" s="592"/>
      <c r="DW36" s="613">
        <v>8.8000000000000007</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46795</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37019</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6414</v>
      </c>
      <c r="CS37" s="609"/>
      <c r="CT37" s="609"/>
      <c r="CU37" s="609"/>
      <c r="CV37" s="609"/>
      <c r="CW37" s="609"/>
      <c r="CX37" s="609"/>
      <c r="CY37" s="610"/>
      <c r="CZ37" s="593">
        <v>0</v>
      </c>
      <c r="DA37" s="611"/>
      <c r="DB37" s="611"/>
      <c r="DC37" s="612"/>
      <c r="DD37" s="596">
        <v>6414</v>
      </c>
      <c r="DE37" s="609"/>
      <c r="DF37" s="609"/>
      <c r="DG37" s="609"/>
      <c r="DH37" s="609"/>
      <c r="DI37" s="609"/>
      <c r="DJ37" s="609"/>
      <c r="DK37" s="610"/>
      <c r="DL37" s="596">
        <v>6414</v>
      </c>
      <c r="DM37" s="609"/>
      <c r="DN37" s="609"/>
      <c r="DO37" s="609"/>
      <c r="DP37" s="609"/>
      <c r="DQ37" s="609"/>
      <c r="DR37" s="609"/>
      <c r="DS37" s="609"/>
      <c r="DT37" s="609"/>
      <c r="DU37" s="609"/>
      <c r="DV37" s="610"/>
      <c r="DW37" s="613">
        <v>0</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v>28625</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59698</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7069940</v>
      </c>
      <c r="CS38" s="591"/>
      <c r="CT38" s="591"/>
      <c r="CU38" s="591"/>
      <c r="CV38" s="591"/>
      <c r="CW38" s="591"/>
      <c r="CX38" s="591"/>
      <c r="CY38" s="592"/>
      <c r="CZ38" s="593">
        <v>8.5</v>
      </c>
      <c r="DA38" s="611"/>
      <c r="DB38" s="611"/>
      <c r="DC38" s="612"/>
      <c r="DD38" s="596">
        <v>5539487</v>
      </c>
      <c r="DE38" s="591"/>
      <c r="DF38" s="591"/>
      <c r="DG38" s="591"/>
      <c r="DH38" s="591"/>
      <c r="DI38" s="591"/>
      <c r="DJ38" s="591"/>
      <c r="DK38" s="592"/>
      <c r="DL38" s="596">
        <v>5382044</v>
      </c>
      <c r="DM38" s="591"/>
      <c r="DN38" s="591"/>
      <c r="DO38" s="591"/>
      <c r="DP38" s="591"/>
      <c r="DQ38" s="591"/>
      <c r="DR38" s="591"/>
      <c r="DS38" s="591"/>
      <c r="DT38" s="591"/>
      <c r="DU38" s="591"/>
      <c r="DV38" s="592"/>
      <c r="DW38" s="613">
        <v>10.7</v>
      </c>
      <c r="DX38" s="614"/>
      <c r="DY38" s="614"/>
      <c r="DZ38" s="614"/>
      <c r="EA38" s="614"/>
      <c r="EB38" s="614"/>
      <c r="EC38" s="615"/>
    </row>
    <row r="39" spans="2:133" ht="11.25" customHeight="1" x14ac:dyDescent="0.15">
      <c r="AQ39" s="616" t="s">
        <v>319</v>
      </c>
      <c r="AR39" s="617"/>
      <c r="AS39" s="617"/>
      <c r="AT39" s="617"/>
      <c r="AU39" s="617"/>
      <c r="AV39" s="617"/>
      <c r="AW39" s="617"/>
      <c r="AX39" s="617"/>
      <c r="AY39" s="618"/>
      <c r="AZ39" s="590" t="s">
        <v>320</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106</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1406487</v>
      </c>
      <c r="CS39" s="609"/>
      <c r="CT39" s="609"/>
      <c r="CU39" s="609"/>
      <c r="CV39" s="609"/>
      <c r="CW39" s="609"/>
      <c r="CX39" s="609"/>
      <c r="CY39" s="610"/>
      <c r="CZ39" s="593">
        <v>1.7</v>
      </c>
      <c r="DA39" s="611"/>
      <c r="DB39" s="611"/>
      <c r="DC39" s="612"/>
      <c r="DD39" s="596">
        <v>1400028</v>
      </c>
      <c r="DE39" s="609"/>
      <c r="DF39" s="609"/>
      <c r="DG39" s="609"/>
      <c r="DH39" s="609"/>
      <c r="DI39" s="609"/>
      <c r="DJ39" s="609"/>
      <c r="DK39" s="610"/>
      <c r="DL39" s="596" t="s">
        <v>320</v>
      </c>
      <c r="DM39" s="609"/>
      <c r="DN39" s="609"/>
      <c r="DO39" s="609"/>
      <c r="DP39" s="609"/>
      <c r="DQ39" s="609"/>
      <c r="DR39" s="609"/>
      <c r="DS39" s="609"/>
      <c r="DT39" s="609"/>
      <c r="DU39" s="609"/>
      <c r="DV39" s="610"/>
      <c r="DW39" s="613" t="s">
        <v>320</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1993440</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107</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425900</v>
      </c>
      <c r="CS40" s="591"/>
      <c r="CT40" s="591"/>
      <c r="CU40" s="591"/>
      <c r="CV40" s="591"/>
      <c r="CW40" s="591"/>
      <c r="CX40" s="591"/>
      <c r="CY40" s="592"/>
      <c r="CZ40" s="593">
        <v>0.5</v>
      </c>
      <c r="DA40" s="611"/>
      <c r="DB40" s="611"/>
      <c r="DC40" s="612"/>
      <c r="DD40" s="596">
        <v>9180</v>
      </c>
      <c r="DE40" s="591"/>
      <c r="DF40" s="591"/>
      <c r="DG40" s="591"/>
      <c r="DH40" s="591"/>
      <c r="DI40" s="591"/>
      <c r="DJ40" s="591"/>
      <c r="DK40" s="592"/>
      <c r="DL40" s="596">
        <v>4590</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316</v>
      </c>
      <c r="AR41" s="629"/>
      <c r="AS41" s="629"/>
      <c r="AT41" s="629"/>
      <c r="AU41" s="629"/>
      <c r="AV41" s="629"/>
      <c r="AW41" s="629"/>
      <c r="AX41" s="629"/>
      <c r="AY41" s="630"/>
      <c r="AZ41" s="574">
        <v>5076500</v>
      </c>
      <c r="BA41" s="631"/>
      <c r="BB41" s="631"/>
      <c r="BC41" s="631"/>
      <c r="BD41" s="575"/>
      <c r="BE41" s="575"/>
      <c r="BF41" s="632"/>
      <c r="BG41" s="622"/>
      <c r="BH41" s="623"/>
      <c r="BI41" s="623"/>
      <c r="BJ41" s="623"/>
      <c r="BK41" s="623"/>
      <c r="BL41" s="191"/>
      <c r="BM41" s="629" t="s">
        <v>327</v>
      </c>
      <c r="BN41" s="629"/>
      <c r="BO41" s="629"/>
      <c r="BP41" s="629"/>
      <c r="BQ41" s="629"/>
      <c r="BR41" s="629"/>
      <c r="BS41" s="629"/>
      <c r="BT41" s="629"/>
      <c r="BU41" s="630"/>
      <c r="BV41" s="574">
        <v>334</v>
      </c>
      <c r="BW41" s="631"/>
      <c r="BX41" s="631"/>
      <c r="BY41" s="631"/>
      <c r="BZ41" s="631"/>
      <c r="CA41" s="631"/>
      <c r="CB41" s="633"/>
      <c r="CD41" s="627" t="s">
        <v>328</v>
      </c>
      <c r="CE41" s="624"/>
      <c r="CF41" s="624"/>
      <c r="CG41" s="624"/>
      <c r="CH41" s="624"/>
      <c r="CI41" s="624"/>
      <c r="CJ41" s="624"/>
      <c r="CK41" s="624"/>
      <c r="CL41" s="624"/>
      <c r="CM41" s="624"/>
      <c r="CN41" s="624"/>
      <c r="CO41" s="624"/>
      <c r="CP41" s="624"/>
      <c r="CQ41" s="625"/>
      <c r="CR41" s="590" t="s">
        <v>329</v>
      </c>
      <c r="CS41" s="609"/>
      <c r="CT41" s="609"/>
      <c r="CU41" s="609"/>
      <c r="CV41" s="609"/>
      <c r="CW41" s="609"/>
      <c r="CX41" s="609"/>
      <c r="CY41" s="610"/>
      <c r="CZ41" s="593" t="s">
        <v>329</v>
      </c>
      <c r="DA41" s="611"/>
      <c r="DB41" s="611"/>
      <c r="DC41" s="612"/>
      <c r="DD41" s="596" t="s">
        <v>329</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331</v>
      </c>
      <c r="CE42" s="588"/>
      <c r="CF42" s="588"/>
      <c r="CG42" s="588"/>
      <c r="CH42" s="588"/>
      <c r="CI42" s="588"/>
      <c r="CJ42" s="588"/>
      <c r="CK42" s="588"/>
      <c r="CL42" s="588"/>
      <c r="CM42" s="588"/>
      <c r="CN42" s="588"/>
      <c r="CO42" s="588"/>
      <c r="CP42" s="588"/>
      <c r="CQ42" s="589"/>
      <c r="CR42" s="590">
        <v>6991928</v>
      </c>
      <c r="CS42" s="591"/>
      <c r="CT42" s="591"/>
      <c r="CU42" s="591"/>
      <c r="CV42" s="591"/>
      <c r="CW42" s="591"/>
      <c r="CX42" s="591"/>
      <c r="CY42" s="592"/>
      <c r="CZ42" s="593">
        <v>8.4</v>
      </c>
      <c r="DA42" s="594"/>
      <c r="DB42" s="594"/>
      <c r="DC42" s="595"/>
      <c r="DD42" s="596">
        <v>3042126</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333</v>
      </c>
      <c r="CE43" s="588"/>
      <c r="CF43" s="588"/>
      <c r="CG43" s="588"/>
      <c r="CH43" s="588"/>
      <c r="CI43" s="588"/>
      <c r="CJ43" s="588"/>
      <c r="CK43" s="588"/>
      <c r="CL43" s="588"/>
      <c r="CM43" s="588"/>
      <c r="CN43" s="588"/>
      <c r="CO43" s="588"/>
      <c r="CP43" s="588"/>
      <c r="CQ43" s="589"/>
      <c r="CR43" s="590">
        <v>277100</v>
      </c>
      <c r="CS43" s="609"/>
      <c r="CT43" s="609"/>
      <c r="CU43" s="609"/>
      <c r="CV43" s="609"/>
      <c r="CW43" s="609"/>
      <c r="CX43" s="609"/>
      <c r="CY43" s="610"/>
      <c r="CZ43" s="593">
        <v>0.3</v>
      </c>
      <c r="DA43" s="611"/>
      <c r="DB43" s="611"/>
      <c r="DC43" s="612"/>
      <c r="DD43" s="596">
        <v>277100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334</v>
      </c>
      <c r="CD44" s="603" t="s">
        <v>287</v>
      </c>
      <c r="CE44" s="604"/>
      <c r="CF44" s="587" t="s">
        <v>335</v>
      </c>
      <c r="CG44" s="588"/>
      <c r="CH44" s="588"/>
      <c r="CI44" s="588"/>
      <c r="CJ44" s="588"/>
      <c r="CK44" s="588"/>
      <c r="CL44" s="588"/>
      <c r="CM44" s="588"/>
      <c r="CN44" s="588"/>
      <c r="CO44" s="588"/>
      <c r="CP44" s="588"/>
      <c r="CQ44" s="589"/>
      <c r="CR44" s="590">
        <v>6940903</v>
      </c>
      <c r="CS44" s="591"/>
      <c r="CT44" s="591"/>
      <c r="CU44" s="591"/>
      <c r="CV44" s="591"/>
      <c r="CW44" s="591"/>
      <c r="CX44" s="591"/>
      <c r="CY44" s="592"/>
      <c r="CZ44" s="593">
        <v>8.3000000000000007</v>
      </c>
      <c r="DA44" s="594"/>
      <c r="DB44" s="594"/>
      <c r="DC44" s="595"/>
      <c r="DD44" s="596">
        <v>3037567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336</v>
      </c>
      <c r="CG45" s="588"/>
      <c r="CH45" s="588"/>
      <c r="CI45" s="588"/>
      <c r="CJ45" s="588"/>
      <c r="CK45" s="588"/>
      <c r="CL45" s="588"/>
      <c r="CM45" s="588"/>
      <c r="CN45" s="588"/>
      <c r="CO45" s="588"/>
      <c r="CP45" s="588"/>
      <c r="CQ45" s="589"/>
      <c r="CR45" s="590">
        <v>3276627</v>
      </c>
      <c r="CS45" s="609"/>
      <c r="CT45" s="609"/>
      <c r="CU45" s="609"/>
      <c r="CV45" s="609"/>
      <c r="CW45" s="609"/>
      <c r="CX45" s="609"/>
      <c r="CY45" s="610"/>
      <c r="CZ45" s="593">
        <v>3.9</v>
      </c>
      <c r="DA45" s="611"/>
      <c r="DB45" s="611"/>
      <c r="DC45" s="612"/>
      <c r="DD45" s="596">
        <v>492434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337</v>
      </c>
      <c r="CG46" s="588"/>
      <c r="CH46" s="588"/>
      <c r="CI46" s="588"/>
      <c r="CJ46" s="588"/>
      <c r="CK46" s="588"/>
      <c r="CL46" s="588"/>
      <c r="CM46" s="588"/>
      <c r="CN46" s="588"/>
      <c r="CO46" s="588"/>
      <c r="CP46" s="588"/>
      <c r="CQ46" s="589"/>
      <c r="CR46" s="590">
        <v>3664276</v>
      </c>
      <c r="CS46" s="591"/>
      <c r="CT46" s="591"/>
      <c r="CU46" s="591"/>
      <c r="CV46" s="591"/>
      <c r="CW46" s="591"/>
      <c r="CX46" s="591"/>
      <c r="CY46" s="592"/>
      <c r="CZ46" s="593">
        <v>4.4000000000000004</v>
      </c>
      <c r="DA46" s="594"/>
      <c r="DB46" s="594"/>
      <c r="DC46" s="595"/>
      <c r="DD46" s="596">
        <v>2545133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338</v>
      </c>
      <c r="CG47" s="588"/>
      <c r="CH47" s="588"/>
      <c r="CI47" s="588"/>
      <c r="CJ47" s="588"/>
      <c r="CK47" s="588"/>
      <c r="CL47" s="588"/>
      <c r="CM47" s="588"/>
      <c r="CN47" s="588"/>
      <c r="CO47" s="588"/>
      <c r="CP47" s="588"/>
      <c r="CQ47" s="589"/>
      <c r="CR47" s="590">
        <v>51025</v>
      </c>
      <c r="CS47" s="609"/>
      <c r="CT47" s="609"/>
      <c r="CU47" s="609"/>
      <c r="CV47" s="609"/>
      <c r="CW47" s="609"/>
      <c r="CX47" s="609"/>
      <c r="CY47" s="610"/>
      <c r="CZ47" s="593">
        <v>0.1</v>
      </c>
      <c r="DA47" s="611"/>
      <c r="DB47" s="611"/>
      <c r="DC47" s="612"/>
      <c r="DD47" s="596">
        <v>4559</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339</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340</v>
      </c>
      <c r="CE49" s="572"/>
      <c r="CF49" s="572"/>
      <c r="CG49" s="572"/>
      <c r="CH49" s="572"/>
      <c r="CI49" s="572"/>
      <c r="CJ49" s="572"/>
      <c r="CK49" s="572"/>
      <c r="CL49" s="572"/>
      <c r="CM49" s="572"/>
      <c r="CN49" s="572"/>
      <c r="CO49" s="572"/>
      <c r="CP49" s="572"/>
      <c r="CQ49" s="573"/>
      <c r="CR49" s="574">
        <v>83623245</v>
      </c>
      <c r="CS49" s="575"/>
      <c r="CT49" s="575"/>
      <c r="CU49" s="575"/>
      <c r="CV49" s="575"/>
      <c r="CW49" s="575"/>
      <c r="CX49" s="575"/>
      <c r="CY49" s="576"/>
      <c r="CZ49" s="577">
        <v>100</v>
      </c>
      <c r="DA49" s="578"/>
      <c r="DB49" s="578"/>
      <c r="DC49" s="579"/>
      <c r="DD49" s="580">
        <v>53906192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5" t="s">
        <v>342</v>
      </c>
      <c r="DK2" s="1116"/>
      <c r="DL2" s="1116"/>
      <c r="DM2" s="1116"/>
      <c r="DN2" s="1116"/>
      <c r="DO2" s="1117"/>
      <c r="DP2" s="202"/>
      <c r="DQ2" s="1115" t="s">
        <v>343</v>
      </c>
      <c r="DR2" s="1116"/>
      <c r="DS2" s="1116"/>
      <c r="DT2" s="1116"/>
      <c r="DU2" s="1116"/>
      <c r="DV2" s="1116"/>
      <c r="DW2" s="1116"/>
      <c r="DX2" s="1116"/>
      <c r="DY2" s="1116"/>
      <c r="DZ2" s="1117"/>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8" t="s">
        <v>344</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8" t="s">
        <v>346</v>
      </c>
      <c r="B5" s="999"/>
      <c r="C5" s="999"/>
      <c r="D5" s="999"/>
      <c r="E5" s="999"/>
      <c r="F5" s="999"/>
      <c r="G5" s="999"/>
      <c r="H5" s="999"/>
      <c r="I5" s="999"/>
      <c r="J5" s="999"/>
      <c r="K5" s="999"/>
      <c r="L5" s="999"/>
      <c r="M5" s="999"/>
      <c r="N5" s="999"/>
      <c r="O5" s="999"/>
      <c r="P5" s="1000"/>
      <c r="Q5" s="1004" t="s">
        <v>347</v>
      </c>
      <c r="R5" s="1005"/>
      <c r="S5" s="1005"/>
      <c r="T5" s="1005"/>
      <c r="U5" s="1006"/>
      <c r="V5" s="1004" t="s">
        <v>348</v>
      </c>
      <c r="W5" s="1005"/>
      <c r="X5" s="1005"/>
      <c r="Y5" s="1005"/>
      <c r="Z5" s="1006"/>
      <c r="AA5" s="1004" t="s">
        <v>349</v>
      </c>
      <c r="AB5" s="1005"/>
      <c r="AC5" s="1005"/>
      <c r="AD5" s="1005"/>
      <c r="AE5" s="1005"/>
      <c r="AF5" s="1118" t="s">
        <v>350</v>
      </c>
      <c r="AG5" s="1005"/>
      <c r="AH5" s="1005"/>
      <c r="AI5" s="1005"/>
      <c r="AJ5" s="1020"/>
      <c r="AK5" s="1005" t="s">
        <v>351</v>
      </c>
      <c r="AL5" s="1005"/>
      <c r="AM5" s="1005"/>
      <c r="AN5" s="1005"/>
      <c r="AO5" s="1006"/>
      <c r="AP5" s="1004" t="s">
        <v>352</v>
      </c>
      <c r="AQ5" s="1005"/>
      <c r="AR5" s="1005"/>
      <c r="AS5" s="1005"/>
      <c r="AT5" s="1006"/>
      <c r="AU5" s="1004" t="s">
        <v>353</v>
      </c>
      <c r="AV5" s="1005"/>
      <c r="AW5" s="1005"/>
      <c r="AX5" s="1005"/>
      <c r="AY5" s="1020"/>
      <c r="AZ5" s="209"/>
      <c r="BA5" s="209"/>
      <c r="BB5" s="209"/>
      <c r="BC5" s="209"/>
      <c r="BD5" s="209"/>
      <c r="BE5" s="210"/>
      <c r="BF5" s="210"/>
      <c r="BG5" s="210"/>
      <c r="BH5" s="210"/>
      <c r="BI5" s="210"/>
      <c r="BJ5" s="210"/>
      <c r="BK5" s="210"/>
      <c r="BL5" s="210"/>
      <c r="BM5" s="210"/>
      <c r="BN5" s="210"/>
      <c r="BO5" s="210"/>
      <c r="BP5" s="210"/>
      <c r="BQ5" s="998" t="s">
        <v>354</v>
      </c>
      <c r="BR5" s="999"/>
      <c r="BS5" s="999"/>
      <c r="BT5" s="999"/>
      <c r="BU5" s="999"/>
      <c r="BV5" s="999"/>
      <c r="BW5" s="999"/>
      <c r="BX5" s="999"/>
      <c r="BY5" s="999"/>
      <c r="BZ5" s="999"/>
      <c r="CA5" s="999"/>
      <c r="CB5" s="999"/>
      <c r="CC5" s="999"/>
      <c r="CD5" s="999"/>
      <c r="CE5" s="999"/>
      <c r="CF5" s="999"/>
      <c r="CG5" s="1000"/>
      <c r="CH5" s="1004" t="s">
        <v>355</v>
      </c>
      <c r="CI5" s="1005"/>
      <c r="CJ5" s="1005"/>
      <c r="CK5" s="1005"/>
      <c r="CL5" s="1006"/>
      <c r="CM5" s="1004" t="s">
        <v>356</v>
      </c>
      <c r="CN5" s="1005"/>
      <c r="CO5" s="1005"/>
      <c r="CP5" s="1005"/>
      <c r="CQ5" s="1006"/>
      <c r="CR5" s="1004" t="s">
        <v>357</v>
      </c>
      <c r="CS5" s="1005"/>
      <c r="CT5" s="1005"/>
      <c r="CU5" s="1005"/>
      <c r="CV5" s="1006"/>
      <c r="CW5" s="1004" t="s">
        <v>358</v>
      </c>
      <c r="CX5" s="1005"/>
      <c r="CY5" s="1005"/>
      <c r="CZ5" s="1005"/>
      <c r="DA5" s="1006"/>
      <c r="DB5" s="1004" t="s">
        <v>359</v>
      </c>
      <c r="DC5" s="1005"/>
      <c r="DD5" s="1005"/>
      <c r="DE5" s="1005"/>
      <c r="DF5" s="1006"/>
      <c r="DG5" s="1103" t="s">
        <v>360</v>
      </c>
      <c r="DH5" s="1104"/>
      <c r="DI5" s="1104"/>
      <c r="DJ5" s="1104"/>
      <c r="DK5" s="1105"/>
      <c r="DL5" s="1103" t="s">
        <v>361</v>
      </c>
      <c r="DM5" s="1104"/>
      <c r="DN5" s="1104"/>
      <c r="DO5" s="1104"/>
      <c r="DP5" s="1105"/>
      <c r="DQ5" s="1004" t="s">
        <v>362</v>
      </c>
      <c r="DR5" s="1005"/>
      <c r="DS5" s="1005"/>
      <c r="DT5" s="1005"/>
      <c r="DU5" s="1006"/>
      <c r="DV5" s="1004" t="s">
        <v>353</v>
      </c>
      <c r="DW5" s="1005"/>
      <c r="DX5" s="1005"/>
      <c r="DY5" s="1005"/>
      <c r="DZ5" s="1020"/>
      <c r="EA5" s="207"/>
    </row>
    <row r="6" spans="1:131" s="208" customFormat="1" ht="26.25" customHeight="1" thickBot="1" x14ac:dyDescent="0.2">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19"/>
      <c r="AG6" s="1008"/>
      <c r="AH6" s="1008"/>
      <c r="AI6" s="1008"/>
      <c r="AJ6" s="1021"/>
      <c r="AK6" s="1008"/>
      <c r="AL6" s="1008"/>
      <c r="AM6" s="1008"/>
      <c r="AN6" s="1008"/>
      <c r="AO6" s="1009"/>
      <c r="AP6" s="1007"/>
      <c r="AQ6" s="1008"/>
      <c r="AR6" s="1008"/>
      <c r="AS6" s="1008"/>
      <c r="AT6" s="1009"/>
      <c r="AU6" s="1007"/>
      <c r="AV6" s="1008"/>
      <c r="AW6" s="1008"/>
      <c r="AX6" s="1008"/>
      <c r="AY6" s="1021"/>
      <c r="AZ6" s="205"/>
      <c r="BA6" s="205"/>
      <c r="BB6" s="205"/>
      <c r="BC6" s="205"/>
      <c r="BD6" s="205"/>
      <c r="BE6" s="206"/>
      <c r="BF6" s="206"/>
      <c r="BG6" s="206"/>
      <c r="BH6" s="206"/>
      <c r="BI6" s="206"/>
      <c r="BJ6" s="206"/>
      <c r="BK6" s="206"/>
      <c r="BL6" s="206"/>
      <c r="BM6" s="206"/>
      <c r="BN6" s="206"/>
      <c r="BO6" s="206"/>
      <c r="BP6" s="206"/>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06"/>
      <c r="DH6" s="1107"/>
      <c r="DI6" s="1107"/>
      <c r="DJ6" s="1107"/>
      <c r="DK6" s="1108"/>
      <c r="DL6" s="1106"/>
      <c r="DM6" s="1107"/>
      <c r="DN6" s="1107"/>
      <c r="DO6" s="1107"/>
      <c r="DP6" s="1108"/>
      <c r="DQ6" s="1007"/>
      <c r="DR6" s="1008"/>
      <c r="DS6" s="1008"/>
      <c r="DT6" s="1008"/>
      <c r="DU6" s="1009"/>
      <c r="DV6" s="1007"/>
      <c r="DW6" s="1008"/>
      <c r="DX6" s="1008"/>
      <c r="DY6" s="1008"/>
      <c r="DZ6" s="1021"/>
      <c r="EA6" s="207"/>
    </row>
    <row r="7" spans="1:131" s="208" customFormat="1" ht="26.25" customHeight="1" thickTop="1" x14ac:dyDescent="0.15">
      <c r="A7" s="211">
        <v>1</v>
      </c>
      <c r="B7" s="1055" t="s">
        <v>363</v>
      </c>
      <c r="C7" s="1056"/>
      <c r="D7" s="1056"/>
      <c r="E7" s="1056"/>
      <c r="F7" s="1056"/>
      <c r="G7" s="1056"/>
      <c r="H7" s="1056"/>
      <c r="I7" s="1056"/>
      <c r="J7" s="1056"/>
      <c r="K7" s="1056"/>
      <c r="L7" s="1056"/>
      <c r="M7" s="1056"/>
      <c r="N7" s="1056"/>
      <c r="O7" s="1056"/>
      <c r="P7" s="1057"/>
      <c r="Q7" s="1109">
        <v>86540</v>
      </c>
      <c r="R7" s="1110"/>
      <c r="S7" s="1110"/>
      <c r="T7" s="1110"/>
      <c r="U7" s="1110"/>
      <c r="V7" s="1110">
        <v>84196</v>
      </c>
      <c r="W7" s="1110"/>
      <c r="X7" s="1110"/>
      <c r="Y7" s="1110"/>
      <c r="Z7" s="1110"/>
      <c r="AA7" s="1110">
        <v>2344</v>
      </c>
      <c r="AB7" s="1110"/>
      <c r="AC7" s="1110"/>
      <c r="AD7" s="1110"/>
      <c r="AE7" s="1111"/>
      <c r="AF7" s="1112">
        <v>909</v>
      </c>
      <c r="AG7" s="1113"/>
      <c r="AH7" s="1113"/>
      <c r="AI7" s="1113"/>
      <c r="AJ7" s="1114"/>
      <c r="AK7" s="1096">
        <v>82</v>
      </c>
      <c r="AL7" s="1097"/>
      <c r="AM7" s="1097"/>
      <c r="AN7" s="1097"/>
      <c r="AO7" s="1097"/>
      <c r="AP7" s="1097">
        <v>56424</v>
      </c>
      <c r="AQ7" s="1097"/>
      <c r="AR7" s="1097"/>
      <c r="AS7" s="1097"/>
      <c r="AT7" s="1097"/>
      <c r="AU7" s="1098"/>
      <c r="AV7" s="1098"/>
      <c r="AW7" s="1098"/>
      <c r="AX7" s="1098"/>
      <c r="AY7" s="1099"/>
      <c r="AZ7" s="205"/>
      <c r="BA7" s="205"/>
      <c r="BB7" s="205"/>
      <c r="BC7" s="205"/>
      <c r="BD7" s="205"/>
      <c r="BE7" s="206"/>
      <c r="BF7" s="206"/>
      <c r="BG7" s="206"/>
      <c r="BH7" s="206"/>
      <c r="BI7" s="206"/>
      <c r="BJ7" s="206"/>
      <c r="BK7" s="206"/>
      <c r="BL7" s="206"/>
      <c r="BM7" s="206"/>
      <c r="BN7" s="206"/>
      <c r="BO7" s="206"/>
      <c r="BP7" s="206"/>
      <c r="BQ7" s="212">
        <v>1</v>
      </c>
      <c r="BR7" s="213" t="s">
        <v>539</v>
      </c>
      <c r="BS7" s="1100" t="s">
        <v>533</v>
      </c>
      <c r="BT7" s="1101"/>
      <c r="BU7" s="1101"/>
      <c r="BV7" s="1101"/>
      <c r="BW7" s="1101"/>
      <c r="BX7" s="1101"/>
      <c r="BY7" s="1101"/>
      <c r="BZ7" s="1101"/>
      <c r="CA7" s="1101"/>
      <c r="CB7" s="1101"/>
      <c r="CC7" s="1101"/>
      <c r="CD7" s="1101"/>
      <c r="CE7" s="1101"/>
      <c r="CF7" s="1101"/>
      <c r="CG7" s="1102"/>
      <c r="CH7" s="1093">
        <v>6</v>
      </c>
      <c r="CI7" s="1094"/>
      <c r="CJ7" s="1094"/>
      <c r="CK7" s="1094"/>
      <c r="CL7" s="1095"/>
      <c r="CM7" s="1093">
        <v>44</v>
      </c>
      <c r="CN7" s="1094"/>
      <c r="CO7" s="1094"/>
      <c r="CP7" s="1094"/>
      <c r="CQ7" s="1095"/>
      <c r="CR7" s="1093">
        <v>5</v>
      </c>
      <c r="CS7" s="1094"/>
      <c r="CT7" s="1094"/>
      <c r="CU7" s="1094"/>
      <c r="CV7" s="1095"/>
      <c r="CW7" s="1093" t="s">
        <v>537</v>
      </c>
      <c r="CX7" s="1094"/>
      <c r="CY7" s="1094"/>
      <c r="CZ7" s="1094"/>
      <c r="DA7" s="1095"/>
      <c r="DB7" s="1093">
        <v>709</v>
      </c>
      <c r="DC7" s="1094"/>
      <c r="DD7" s="1094"/>
      <c r="DE7" s="1094"/>
      <c r="DF7" s="1095"/>
      <c r="DG7" s="1093" t="s">
        <v>474</v>
      </c>
      <c r="DH7" s="1094"/>
      <c r="DI7" s="1094"/>
      <c r="DJ7" s="1094"/>
      <c r="DK7" s="1095"/>
      <c r="DL7" s="1093" t="s">
        <v>474</v>
      </c>
      <c r="DM7" s="1094"/>
      <c r="DN7" s="1094"/>
      <c r="DO7" s="1094"/>
      <c r="DP7" s="1095"/>
      <c r="DQ7" s="1093" t="s">
        <v>474</v>
      </c>
      <c r="DR7" s="1094"/>
      <c r="DS7" s="1094"/>
      <c r="DT7" s="1094"/>
      <c r="DU7" s="1095"/>
      <c r="DV7" s="1120"/>
      <c r="DW7" s="1121"/>
      <c r="DX7" s="1121"/>
      <c r="DY7" s="1121"/>
      <c r="DZ7" s="1122"/>
      <c r="EA7" s="207"/>
    </row>
    <row r="8" spans="1:131" s="208" customFormat="1" ht="26.25" customHeight="1" x14ac:dyDescent="0.15">
      <c r="A8" s="214">
        <v>2</v>
      </c>
      <c r="B8" s="1042"/>
      <c r="C8" s="1043"/>
      <c r="D8" s="1043"/>
      <c r="E8" s="1043"/>
      <c r="F8" s="1043"/>
      <c r="G8" s="1043"/>
      <c r="H8" s="1043"/>
      <c r="I8" s="1043"/>
      <c r="J8" s="1043"/>
      <c r="K8" s="1043"/>
      <c r="L8" s="1043"/>
      <c r="M8" s="1043"/>
      <c r="N8" s="1043"/>
      <c r="O8" s="1043"/>
      <c r="P8" s="1044"/>
      <c r="Q8" s="1048"/>
      <c r="R8" s="1049"/>
      <c r="S8" s="1049"/>
      <c r="T8" s="1049"/>
      <c r="U8" s="1049"/>
      <c r="V8" s="1049"/>
      <c r="W8" s="1049"/>
      <c r="X8" s="1049"/>
      <c r="Y8" s="1049"/>
      <c r="Z8" s="1049"/>
      <c r="AA8" s="1049"/>
      <c r="AB8" s="1049"/>
      <c r="AC8" s="1049"/>
      <c r="AD8" s="1049"/>
      <c r="AE8" s="1050"/>
      <c r="AF8" s="1022"/>
      <c r="AG8" s="1023"/>
      <c r="AH8" s="1023"/>
      <c r="AI8" s="1023"/>
      <c r="AJ8" s="1024"/>
      <c r="AK8" s="1091"/>
      <c r="AL8" s="1092"/>
      <c r="AM8" s="1092"/>
      <c r="AN8" s="1092"/>
      <c r="AO8" s="1092"/>
      <c r="AP8" s="1092"/>
      <c r="AQ8" s="1092"/>
      <c r="AR8" s="1092"/>
      <c r="AS8" s="1092"/>
      <c r="AT8" s="1092"/>
      <c r="AU8" s="1089"/>
      <c r="AV8" s="1089"/>
      <c r="AW8" s="1089"/>
      <c r="AX8" s="1089"/>
      <c r="AY8" s="1090"/>
      <c r="AZ8" s="205"/>
      <c r="BA8" s="205"/>
      <c r="BB8" s="205"/>
      <c r="BC8" s="205"/>
      <c r="BD8" s="205"/>
      <c r="BE8" s="206"/>
      <c r="BF8" s="206"/>
      <c r="BG8" s="206"/>
      <c r="BH8" s="206"/>
      <c r="BI8" s="206"/>
      <c r="BJ8" s="206"/>
      <c r="BK8" s="206"/>
      <c r="BL8" s="206"/>
      <c r="BM8" s="206"/>
      <c r="BN8" s="206"/>
      <c r="BO8" s="206"/>
      <c r="BP8" s="206"/>
      <c r="BQ8" s="215">
        <v>2</v>
      </c>
      <c r="BR8" s="216"/>
      <c r="BS8" s="1017" t="s">
        <v>534</v>
      </c>
      <c r="BT8" s="1018"/>
      <c r="BU8" s="1018"/>
      <c r="BV8" s="1018"/>
      <c r="BW8" s="1018"/>
      <c r="BX8" s="1018"/>
      <c r="BY8" s="1018"/>
      <c r="BZ8" s="1018"/>
      <c r="CA8" s="1018"/>
      <c r="CB8" s="1018"/>
      <c r="CC8" s="1018"/>
      <c r="CD8" s="1018"/>
      <c r="CE8" s="1018"/>
      <c r="CF8" s="1018"/>
      <c r="CG8" s="1019"/>
      <c r="CH8" s="992">
        <v>-4</v>
      </c>
      <c r="CI8" s="993"/>
      <c r="CJ8" s="993"/>
      <c r="CK8" s="993"/>
      <c r="CL8" s="994"/>
      <c r="CM8" s="992">
        <v>22</v>
      </c>
      <c r="CN8" s="993"/>
      <c r="CO8" s="993"/>
      <c r="CP8" s="993"/>
      <c r="CQ8" s="994"/>
      <c r="CR8" s="992">
        <v>6</v>
      </c>
      <c r="CS8" s="993"/>
      <c r="CT8" s="993"/>
      <c r="CU8" s="993"/>
      <c r="CV8" s="994"/>
      <c r="CW8" s="992" t="s">
        <v>537</v>
      </c>
      <c r="CX8" s="993"/>
      <c r="CY8" s="993"/>
      <c r="CZ8" s="993"/>
      <c r="DA8" s="994"/>
      <c r="DB8" s="992" t="s">
        <v>537</v>
      </c>
      <c r="DC8" s="993"/>
      <c r="DD8" s="993"/>
      <c r="DE8" s="993"/>
      <c r="DF8" s="994"/>
      <c r="DG8" s="992" t="s">
        <v>537</v>
      </c>
      <c r="DH8" s="993"/>
      <c r="DI8" s="993"/>
      <c r="DJ8" s="993"/>
      <c r="DK8" s="994"/>
      <c r="DL8" s="992" t="s">
        <v>537</v>
      </c>
      <c r="DM8" s="993"/>
      <c r="DN8" s="993"/>
      <c r="DO8" s="993"/>
      <c r="DP8" s="994"/>
      <c r="DQ8" s="992" t="s">
        <v>537</v>
      </c>
      <c r="DR8" s="993"/>
      <c r="DS8" s="993"/>
      <c r="DT8" s="993"/>
      <c r="DU8" s="994"/>
      <c r="DV8" s="995"/>
      <c r="DW8" s="996"/>
      <c r="DX8" s="996"/>
      <c r="DY8" s="996"/>
      <c r="DZ8" s="997"/>
      <c r="EA8" s="207"/>
    </row>
    <row r="9" spans="1:131" s="208" customFormat="1" ht="26.25" customHeight="1" x14ac:dyDescent="0.15">
      <c r="A9" s="214">
        <v>3</v>
      </c>
      <c r="B9" s="1042"/>
      <c r="C9" s="1043"/>
      <c r="D9" s="1043"/>
      <c r="E9" s="1043"/>
      <c r="F9" s="1043"/>
      <c r="G9" s="1043"/>
      <c r="H9" s="1043"/>
      <c r="I9" s="1043"/>
      <c r="J9" s="1043"/>
      <c r="K9" s="1043"/>
      <c r="L9" s="1043"/>
      <c r="M9" s="1043"/>
      <c r="N9" s="1043"/>
      <c r="O9" s="1043"/>
      <c r="P9" s="1044"/>
      <c r="Q9" s="1048"/>
      <c r="R9" s="1049"/>
      <c r="S9" s="1049"/>
      <c r="T9" s="1049"/>
      <c r="U9" s="1049"/>
      <c r="V9" s="1049"/>
      <c r="W9" s="1049"/>
      <c r="X9" s="1049"/>
      <c r="Y9" s="1049"/>
      <c r="Z9" s="1049"/>
      <c r="AA9" s="1049"/>
      <c r="AB9" s="1049"/>
      <c r="AC9" s="1049"/>
      <c r="AD9" s="1049"/>
      <c r="AE9" s="1050"/>
      <c r="AF9" s="1022"/>
      <c r="AG9" s="1023"/>
      <c r="AH9" s="1023"/>
      <c r="AI9" s="1023"/>
      <c r="AJ9" s="1024"/>
      <c r="AK9" s="1091"/>
      <c r="AL9" s="1092"/>
      <c r="AM9" s="1092"/>
      <c r="AN9" s="1092"/>
      <c r="AO9" s="1092"/>
      <c r="AP9" s="1092"/>
      <c r="AQ9" s="1092"/>
      <c r="AR9" s="1092"/>
      <c r="AS9" s="1092"/>
      <c r="AT9" s="1092"/>
      <c r="AU9" s="1089"/>
      <c r="AV9" s="1089"/>
      <c r="AW9" s="1089"/>
      <c r="AX9" s="1089"/>
      <c r="AY9" s="1090"/>
      <c r="AZ9" s="205"/>
      <c r="BA9" s="205"/>
      <c r="BB9" s="205"/>
      <c r="BC9" s="205"/>
      <c r="BD9" s="205"/>
      <c r="BE9" s="206"/>
      <c r="BF9" s="206"/>
      <c r="BG9" s="206"/>
      <c r="BH9" s="206"/>
      <c r="BI9" s="206"/>
      <c r="BJ9" s="206"/>
      <c r="BK9" s="206"/>
      <c r="BL9" s="206"/>
      <c r="BM9" s="206"/>
      <c r="BN9" s="206"/>
      <c r="BO9" s="206"/>
      <c r="BP9" s="206"/>
      <c r="BQ9" s="215">
        <v>3</v>
      </c>
      <c r="BR9" s="216"/>
      <c r="BS9" s="1017" t="s">
        <v>535</v>
      </c>
      <c r="BT9" s="1018"/>
      <c r="BU9" s="1018"/>
      <c r="BV9" s="1018"/>
      <c r="BW9" s="1018"/>
      <c r="BX9" s="1018"/>
      <c r="BY9" s="1018"/>
      <c r="BZ9" s="1018"/>
      <c r="CA9" s="1018"/>
      <c r="CB9" s="1018"/>
      <c r="CC9" s="1018"/>
      <c r="CD9" s="1018"/>
      <c r="CE9" s="1018"/>
      <c r="CF9" s="1018"/>
      <c r="CG9" s="1019"/>
      <c r="CH9" s="992">
        <v>-1</v>
      </c>
      <c r="CI9" s="993"/>
      <c r="CJ9" s="993"/>
      <c r="CK9" s="993"/>
      <c r="CL9" s="994"/>
      <c r="CM9" s="992">
        <v>666</v>
      </c>
      <c r="CN9" s="993"/>
      <c r="CO9" s="993"/>
      <c r="CP9" s="993"/>
      <c r="CQ9" s="994"/>
      <c r="CR9" s="992">
        <v>500</v>
      </c>
      <c r="CS9" s="993"/>
      <c r="CT9" s="993"/>
      <c r="CU9" s="993"/>
      <c r="CV9" s="994"/>
      <c r="CW9" s="992">
        <v>81</v>
      </c>
      <c r="CX9" s="993"/>
      <c r="CY9" s="993"/>
      <c r="CZ9" s="993"/>
      <c r="DA9" s="994"/>
      <c r="DB9" s="992" t="s">
        <v>537</v>
      </c>
      <c r="DC9" s="993"/>
      <c r="DD9" s="993"/>
      <c r="DE9" s="993"/>
      <c r="DF9" s="994"/>
      <c r="DG9" s="992" t="s">
        <v>537</v>
      </c>
      <c r="DH9" s="993"/>
      <c r="DI9" s="993"/>
      <c r="DJ9" s="993"/>
      <c r="DK9" s="994"/>
      <c r="DL9" s="992" t="s">
        <v>537</v>
      </c>
      <c r="DM9" s="993"/>
      <c r="DN9" s="993"/>
      <c r="DO9" s="993"/>
      <c r="DP9" s="994"/>
      <c r="DQ9" s="992" t="s">
        <v>537</v>
      </c>
      <c r="DR9" s="993"/>
      <c r="DS9" s="993"/>
      <c r="DT9" s="993"/>
      <c r="DU9" s="994"/>
      <c r="DV9" s="995"/>
      <c r="DW9" s="996"/>
      <c r="DX9" s="996"/>
      <c r="DY9" s="996"/>
      <c r="DZ9" s="997"/>
      <c r="EA9" s="207"/>
    </row>
    <row r="10" spans="1:131" s="208" customFormat="1" ht="26.25" customHeight="1" x14ac:dyDescent="0.15">
      <c r="A10" s="214">
        <v>4</v>
      </c>
      <c r="B10" s="1042"/>
      <c r="C10" s="1043"/>
      <c r="D10" s="1043"/>
      <c r="E10" s="1043"/>
      <c r="F10" s="1043"/>
      <c r="G10" s="1043"/>
      <c r="H10" s="1043"/>
      <c r="I10" s="1043"/>
      <c r="J10" s="1043"/>
      <c r="K10" s="1043"/>
      <c r="L10" s="1043"/>
      <c r="M10" s="1043"/>
      <c r="N10" s="1043"/>
      <c r="O10" s="1043"/>
      <c r="P10" s="1044"/>
      <c r="Q10" s="1048"/>
      <c r="R10" s="1049"/>
      <c r="S10" s="1049"/>
      <c r="T10" s="1049"/>
      <c r="U10" s="1049"/>
      <c r="V10" s="1049"/>
      <c r="W10" s="1049"/>
      <c r="X10" s="1049"/>
      <c r="Y10" s="1049"/>
      <c r="Z10" s="1049"/>
      <c r="AA10" s="1049"/>
      <c r="AB10" s="1049"/>
      <c r="AC10" s="1049"/>
      <c r="AD10" s="1049"/>
      <c r="AE10" s="1050"/>
      <c r="AF10" s="1022"/>
      <c r="AG10" s="1023"/>
      <c r="AH10" s="1023"/>
      <c r="AI10" s="1023"/>
      <c r="AJ10" s="1024"/>
      <c r="AK10" s="1091"/>
      <c r="AL10" s="1092"/>
      <c r="AM10" s="1092"/>
      <c r="AN10" s="1092"/>
      <c r="AO10" s="1092"/>
      <c r="AP10" s="1092"/>
      <c r="AQ10" s="1092"/>
      <c r="AR10" s="1092"/>
      <c r="AS10" s="1092"/>
      <c r="AT10" s="1092"/>
      <c r="AU10" s="1089"/>
      <c r="AV10" s="1089"/>
      <c r="AW10" s="1089"/>
      <c r="AX10" s="1089"/>
      <c r="AY10" s="1090"/>
      <c r="AZ10" s="205"/>
      <c r="BA10" s="205"/>
      <c r="BB10" s="205"/>
      <c r="BC10" s="205"/>
      <c r="BD10" s="205"/>
      <c r="BE10" s="206"/>
      <c r="BF10" s="206"/>
      <c r="BG10" s="206"/>
      <c r="BH10" s="206"/>
      <c r="BI10" s="206"/>
      <c r="BJ10" s="206"/>
      <c r="BK10" s="206"/>
      <c r="BL10" s="206"/>
      <c r="BM10" s="206"/>
      <c r="BN10" s="206"/>
      <c r="BO10" s="206"/>
      <c r="BP10" s="206"/>
      <c r="BQ10" s="215">
        <v>4</v>
      </c>
      <c r="BR10" s="216"/>
      <c r="BS10" s="1017" t="s">
        <v>536</v>
      </c>
      <c r="BT10" s="1018"/>
      <c r="BU10" s="1018"/>
      <c r="BV10" s="1018"/>
      <c r="BW10" s="1018"/>
      <c r="BX10" s="1018"/>
      <c r="BY10" s="1018"/>
      <c r="BZ10" s="1018"/>
      <c r="CA10" s="1018"/>
      <c r="CB10" s="1018"/>
      <c r="CC10" s="1018"/>
      <c r="CD10" s="1018"/>
      <c r="CE10" s="1018"/>
      <c r="CF10" s="1018"/>
      <c r="CG10" s="1019"/>
      <c r="CH10" s="992">
        <v>1</v>
      </c>
      <c r="CI10" s="993"/>
      <c r="CJ10" s="993"/>
      <c r="CK10" s="993"/>
      <c r="CL10" s="994"/>
      <c r="CM10" s="992">
        <v>6</v>
      </c>
      <c r="CN10" s="993"/>
      <c r="CO10" s="993"/>
      <c r="CP10" s="993"/>
      <c r="CQ10" s="994"/>
      <c r="CR10" s="992">
        <v>2</v>
      </c>
      <c r="CS10" s="993"/>
      <c r="CT10" s="993"/>
      <c r="CU10" s="993"/>
      <c r="CV10" s="994"/>
      <c r="CW10" s="992">
        <v>11</v>
      </c>
      <c r="CX10" s="993"/>
      <c r="CY10" s="993"/>
      <c r="CZ10" s="993"/>
      <c r="DA10" s="994"/>
      <c r="DB10" s="992" t="s">
        <v>537</v>
      </c>
      <c r="DC10" s="993"/>
      <c r="DD10" s="993"/>
      <c r="DE10" s="993"/>
      <c r="DF10" s="994"/>
      <c r="DG10" s="992" t="s">
        <v>537</v>
      </c>
      <c r="DH10" s="993"/>
      <c r="DI10" s="993"/>
      <c r="DJ10" s="993"/>
      <c r="DK10" s="994"/>
      <c r="DL10" s="992" t="s">
        <v>537</v>
      </c>
      <c r="DM10" s="993"/>
      <c r="DN10" s="993"/>
      <c r="DO10" s="993"/>
      <c r="DP10" s="994"/>
      <c r="DQ10" s="992" t="s">
        <v>537</v>
      </c>
      <c r="DR10" s="993"/>
      <c r="DS10" s="993"/>
      <c r="DT10" s="993"/>
      <c r="DU10" s="994"/>
      <c r="DV10" s="995"/>
      <c r="DW10" s="996"/>
      <c r="DX10" s="996"/>
      <c r="DY10" s="996"/>
      <c r="DZ10" s="997"/>
      <c r="EA10" s="207"/>
    </row>
    <row r="11" spans="1:131" s="208" customFormat="1" ht="26.25" customHeight="1" x14ac:dyDescent="0.15">
      <c r="A11" s="214">
        <v>5</v>
      </c>
      <c r="B11" s="1042"/>
      <c r="C11" s="1043"/>
      <c r="D11" s="1043"/>
      <c r="E11" s="1043"/>
      <c r="F11" s="1043"/>
      <c r="G11" s="1043"/>
      <c r="H11" s="1043"/>
      <c r="I11" s="1043"/>
      <c r="J11" s="1043"/>
      <c r="K11" s="1043"/>
      <c r="L11" s="1043"/>
      <c r="M11" s="1043"/>
      <c r="N11" s="1043"/>
      <c r="O11" s="1043"/>
      <c r="P11" s="1044"/>
      <c r="Q11" s="1048"/>
      <c r="R11" s="1049"/>
      <c r="S11" s="1049"/>
      <c r="T11" s="1049"/>
      <c r="U11" s="1049"/>
      <c r="V11" s="1049"/>
      <c r="W11" s="1049"/>
      <c r="X11" s="1049"/>
      <c r="Y11" s="1049"/>
      <c r="Z11" s="1049"/>
      <c r="AA11" s="1049"/>
      <c r="AB11" s="1049"/>
      <c r="AC11" s="1049"/>
      <c r="AD11" s="1049"/>
      <c r="AE11" s="1050"/>
      <c r="AF11" s="1022"/>
      <c r="AG11" s="1023"/>
      <c r="AH11" s="1023"/>
      <c r="AI11" s="1023"/>
      <c r="AJ11" s="1024"/>
      <c r="AK11" s="1091"/>
      <c r="AL11" s="1092"/>
      <c r="AM11" s="1092"/>
      <c r="AN11" s="1092"/>
      <c r="AO11" s="1092"/>
      <c r="AP11" s="1092"/>
      <c r="AQ11" s="1092"/>
      <c r="AR11" s="1092"/>
      <c r="AS11" s="1092"/>
      <c r="AT11" s="1092"/>
      <c r="AU11" s="1089"/>
      <c r="AV11" s="1089"/>
      <c r="AW11" s="1089"/>
      <c r="AX11" s="1089"/>
      <c r="AY11" s="1090"/>
      <c r="AZ11" s="205"/>
      <c r="BA11" s="205"/>
      <c r="BB11" s="205"/>
      <c r="BC11" s="205"/>
      <c r="BD11" s="205"/>
      <c r="BE11" s="206"/>
      <c r="BF11" s="206"/>
      <c r="BG11" s="206"/>
      <c r="BH11" s="206"/>
      <c r="BI11" s="206"/>
      <c r="BJ11" s="206"/>
      <c r="BK11" s="206"/>
      <c r="BL11" s="206"/>
      <c r="BM11" s="206"/>
      <c r="BN11" s="206"/>
      <c r="BO11" s="206"/>
      <c r="BP11" s="206"/>
      <c r="BQ11" s="215">
        <v>5</v>
      </c>
      <c r="BR11" s="216"/>
      <c r="BS11" s="1017"/>
      <c r="BT11" s="1018"/>
      <c r="BU11" s="1018"/>
      <c r="BV11" s="1018"/>
      <c r="BW11" s="1018"/>
      <c r="BX11" s="1018"/>
      <c r="BY11" s="1018"/>
      <c r="BZ11" s="1018"/>
      <c r="CA11" s="1018"/>
      <c r="CB11" s="1018"/>
      <c r="CC11" s="1018"/>
      <c r="CD11" s="1018"/>
      <c r="CE11" s="1018"/>
      <c r="CF11" s="1018"/>
      <c r="CG11" s="1019"/>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07"/>
    </row>
    <row r="12" spans="1:131" s="208" customFormat="1" ht="26.25" customHeight="1" x14ac:dyDescent="0.15">
      <c r="A12" s="214">
        <v>6</v>
      </c>
      <c r="B12" s="1042"/>
      <c r="C12" s="1043"/>
      <c r="D12" s="1043"/>
      <c r="E12" s="1043"/>
      <c r="F12" s="1043"/>
      <c r="G12" s="1043"/>
      <c r="H12" s="1043"/>
      <c r="I12" s="1043"/>
      <c r="J12" s="1043"/>
      <c r="K12" s="1043"/>
      <c r="L12" s="1043"/>
      <c r="M12" s="1043"/>
      <c r="N12" s="1043"/>
      <c r="O12" s="1043"/>
      <c r="P12" s="1044"/>
      <c r="Q12" s="1048"/>
      <c r="R12" s="1049"/>
      <c r="S12" s="1049"/>
      <c r="T12" s="1049"/>
      <c r="U12" s="1049"/>
      <c r="V12" s="1049"/>
      <c r="W12" s="1049"/>
      <c r="X12" s="1049"/>
      <c r="Y12" s="1049"/>
      <c r="Z12" s="1049"/>
      <c r="AA12" s="1049"/>
      <c r="AB12" s="1049"/>
      <c r="AC12" s="1049"/>
      <c r="AD12" s="1049"/>
      <c r="AE12" s="1050"/>
      <c r="AF12" s="1022"/>
      <c r="AG12" s="1023"/>
      <c r="AH12" s="1023"/>
      <c r="AI12" s="1023"/>
      <c r="AJ12" s="1024"/>
      <c r="AK12" s="1091"/>
      <c r="AL12" s="1092"/>
      <c r="AM12" s="1092"/>
      <c r="AN12" s="1092"/>
      <c r="AO12" s="1092"/>
      <c r="AP12" s="1092"/>
      <c r="AQ12" s="1092"/>
      <c r="AR12" s="1092"/>
      <c r="AS12" s="1092"/>
      <c r="AT12" s="1092"/>
      <c r="AU12" s="1089"/>
      <c r="AV12" s="1089"/>
      <c r="AW12" s="1089"/>
      <c r="AX12" s="1089"/>
      <c r="AY12" s="1090"/>
      <c r="AZ12" s="205"/>
      <c r="BA12" s="205"/>
      <c r="BB12" s="205"/>
      <c r="BC12" s="205"/>
      <c r="BD12" s="205"/>
      <c r="BE12" s="206"/>
      <c r="BF12" s="206"/>
      <c r="BG12" s="206"/>
      <c r="BH12" s="206"/>
      <c r="BI12" s="206"/>
      <c r="BJ12" s="206"/>
      <c r="BK12" s="206"/>
      <c r="BL12" s="206"/>
      <c r="BM12" s="206"/>
      <c r="BN12" s="206"/>
      <c r="BO12" s="206"/>
      <c r="BP12" s="206"/>
      <c r="BQ12" s="215">
        <v>6</v>
      </c>
      <c r="BR12" s="216"/>
      <c r="BS12" s="1017"/>
      <c r="BT12" s="1018"/>
      <c r="BU12" s="1018"/>
      <c r="BV12" s="1018"/>
      <c r="BW12" s="1018"/>
      <c r="BX12" s="1018"/>
      <c r="BY12" s="1018"/>
      <c r="BZ12" s="1018"/>
      <c r="CA12" s="1018"/>
      <c r="CB12" s="1018"/>
      <c r="CC12" s="1018"/>
      <c r="CD12" s="1018"/>
      <c r="CE12" s="1018"/>
      <c r="CF12" s="1018"/>
      <c r="CG12" s="1019"/>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07"/>
    </row>
    <row r="13" spans="1:131" s="208" customFormat="1" ht="26.25" customHeight="1" x14ac:dyDescent="0.15">
      <c r="A13" s="214">
        <v>7</v>
      </c>
      <c r="B13" s="1042"/>
      <c r="C13" s="1043"/>
      <c r="D13" s="1043"/>
      <c r="E13" s="1043"/>
      <c r="F13" s="1043"/>
      <c r="G13" s="1043"/>
      <c r="H13" s="1043"/>
      <c r="I13" s="1043"/>
      <c r="J13" s="1043"/>
      <c r="K13" s="1043"/>
      <c r="L13" s="1043"/>
      <c r="M13" s="1043"/>
      <c r="N13" s="1043"/>
      <c r="O13" s="1043"/>
      <c r="P13" s="1044"/>
      <c r="Q13" s="1048"/>
      <c r="R13" s="1049"/>
      <c r="S13" s="1049"/>
      <c r="T13" s="1049"/>
      <c r="U13" s="1049"/>
      <c r="V13" s="1049"/>
      <c r="W13" s="1049"/>
      <c r="X13" s="1049"/>
      <c r="Y13" s="1049"/>
      <c r="Z13" s="1049"/>
      <c r="AA13" s="1049"/>
      <c r="AB13" s="1049"/>
      <c r="AC13" s="1049"/>
      <c r="AD13" s="1049"/>
      <c r="AE13" s="1050"/>
      <c r="AF13" s="1022"/>
      <c r="AG13" s="1023"/>
      <c r="AH13" s="1023"/>
      <c r="AI13" s="1023"/>
      <c r="AJ13" s="1024"/>
      <c r="AK13" s="1091"/>
      <c r="AL13" s="1092"/>
      <c r="AM13" s="1092"/>
      <c r="AN13" s="1092"/>
      <c r="AO13" s="1092"/>
      <c r="AP13" s="1092"/>
      <c r="AQ13" s="1092"/>
      <c r="AR13" s="1092"/>
      <c r="AS13" s="1092"/>
      <c r="AT13" s="1092"/>
      <c r="AU13" s="1089"/>
      <c r="AV13" s="1089"/>
      <c r="AW13" s="1089"/>
      <c r="AX13" s="1089"/>
      <c r="AY13" s="1090"/>
      <c r="AZ13" s="205"/>
      <c r="BA13" s="205"/>
      <c r="BB13" s="205"/>
      <c r="BC13" s="205"/>
      <c r="BD13" s="205"/>
      <c r="BE13" s="206"/>
      <c r="BF13" s="206"/>
      <c r="BG13" s="206"/>
      <c r="BH13" s="206"/>
      <c r="BI13" s="206"/>
      <c r="BJ13" s="206"/>
      <c r="BK13" s="206"/>
      <c r="BL13" s="206"/>
      <c r="BM13" s="206"/>
      <c r="BN13" s="206"/>
      <c r="BO13" s="206"/>
      <c r="BP13" s="206"/>
      <c r="BQ13" s="215">
        <v>7</v>
      </c>
      <c r="BR13" s="216"/>
      <c r="BS13" s="1017"/>
      <c r="BT13" s="1018"/>
      <c r="BU13" s="1018"/>
      <c r="BV13" s="1018"/>
      <c r="BW13" s="1018"/>
      <c r="BX13" s="1018"/>
      <c r="BY13" s="1018"/>
      <c r="BZ13" s="1018"/>
      <c r="CA13" s="1018"/>
      <c r="CB13" s="1018"/>
      <c r="CC13" s="1018"/>
      <c r="CD13" s="1018"/>
      <c r="CE13" s="1018"/>
      <c r="CF13" s="1018"/>
      <c r="CG13" s="1019"/>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07"/>
    </row>
    <row r="14" spans="1:131" s="208" customFormat="1" ht="26.25" customHeight="1" x14ac:dyDescent="0.15">
      <c r="A14" s="214">
        <v>8</v>
      </c>
      <c r="B14" s="1042"/>
      <c r="C14" s="1043"/>
      <c r="D14" s="1043"/>
      <c r="E14" s="1043"/>
      <c r="F14" s="1043"/>
      <c r="G14" s="1043"/>
      <c r="H14" s="1043"/>
      <c r="I14" s="1043"/>
      <c r="J14" s="1043"/>
      <c r="K14" s="1043"/>
      <c r="L14" s="1043"/>
      <c r="M14" s="1043"/>
      <c r="N14" s="1043"/>
      <c r="O14" s="1043"/>
      <c r="P14" s="1044"/>
      <c r="Q14" s="1048"/>
      <c r="R14" s="1049"/>
      <c r="S14" s="1049"/>
      <c r="T14" s="1049"/>
      <c r="U14" s="1049"/>
      <c r="V14" s="1049"/>
      <c r="W14" s="1049"/>
      <c r="X14" s="1049"/>
      <c r="Y14" s="1049"/>
      <c r="Z14" s="1049"/>
      <c r="AA14" s="1049"/>
      <c r="AB14" s="1049"/>
      <c r="AC14" s="1049"/>
      <c r="AD14" s="1049"/>
      <c r="AE14" s="1050"/>
      <c r="AF14" s="1022"/>
      <c r="AG14" s="1023"/>
      <c r="AH14" s="1023"/>
      <c r="AI14" s="1023"/>
      <c r="AJ14" s="1024"/>
      <c r="AK14" s="1091"/>
      <c r="AL14" s="1092"/>
      <c r="AM14" s="1092"/>
      <c r="AN14" s="1092"/>
      <c r="AO14" s="1092"/>
      <c r="AP14" s="1092"/>
      <c r="AQ14" s="1092"/>
      <c r="AR14" s="1092"/>
      <c r="AS14" s="1092"/>
      <c r="AT14" s="1092"/>
      <c r="AU14" s="1089"/>
      <c r="AV14" s="1089"/>
      <c r="AW14" s="1089"/>
      <c r="AX14" s="1089"/>
      <c r="AY14" s="1090"/>
      <c r="AZ14" s="205"/>
      <c r="BA14" s="205"/>
      <c r="BB14" s="205"/>
      <c r="BC14" s="205"/>
      <c r="BD14" s="205"/>
      <c r="BE14" s="206"/>
      <c r="BF14" s="206"/>
      <c r="BG14" s="206"/>
      <c r="BH14" s="206"/>
      <c r="BI14" s="206"/>
      <c r="BJ14" s="206"/>
      <c r="BK14" s="206"/>
      <c r="BL14" s="206"/>
      <c r="BM14" s="206"/>
      <c r="BN14" s="206"/>
      <c r="BO14" s="206"/>
      <c r="BP14" s="206"/>
      <c r="BQ14" s="215">
        <v>8</v>
      </c>
      <c r="BR14" s="216"/>
      <c r="BS14" s="1017"/>
      <c r="BT14" s="1018"/>
      <c r="BU14" s="1018"/>
      <c r="BV14" s="1018"/>
      <c r="BW14" s="1018"/>
      <c r="BX14" s="1018"/>
      <c r="BY14" s="1018"/>
      <c r="BZ14" s="1018"/>
      <c r="CA14" s="1018"/>
      <c r="CB14" s="1018"/>
      <c r="CC14" s="1018"/>
      <c r="CD14" s="1018"/>
      <c r="CE14" s="1018"/>
      <c r="CF14" s="1018"/>
      <c r="CG14" s="1019"/>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07"/>
    </row>
    <row r="15" spans="1:131" s="208" customFormat="1" ht="26.25" customHeight="1" x14ac:dyDescent="0.15">
      <c r="A15" s="214">
        <v>9</v>
      </c>
      <c r="B15" s="1042"/>
      <c r="C15" s="1043"/>
      <c r="D15" s="1043"/>
      <c r="E15" s="1043"/>
      <c r="F15" s="1043"/>
      <c r="G15" s="1043"/>
      <c r="H15" s="1043"/>
      <c r="I15" s="1043"/>
      <c r="J15" s="1043"/>
      <c r="K15" s="1043"/>
      <c r="L15" s="1043"/>
      <c r="M15" s="1043"/>
      <c r="N15" s="1043"/>
      <c r="O15" s="1043"/>
      <c r="P15" s="1044"/>
      <c r="Q15" s="1048"/>
      <c r="R15" s="1049"/>
      <c r="S15" s="1049"/>
      <c r="T15" s="1049"/>
      <c r="U15" s="1049"/>
      <c r="V15" s="1049"/>
      <c r="W15" s="1049"/>
      <c r="X15" s="1049"/>
      <c r="Y15" s="1049"/>
      <c r="Z15" s="1049"/>
      <c r="AA15" s="1049"/>
      <c r="AB15" s="1049"/>
      <c r="AC15" s="1049"/>
      <c r="AD15" s="1049"/>
      <c r="AE15" s="1050"/>
      <c r="AF15" s="1022"/>
      <c r="AG15" s="1023"/>
      <c r="AH15" s="1023"/>
      <c r="AI15" s="1023"/>
      <c r="AJ15" s="1024"/>
      <c r="AK15" s="1091"/>
      <c r="AL15" s="1092"/>
      <c r="AM15" s="1092"/>
      <c r="AN15" s="1092"/>
      <c r="AO15" s="1092"/>
      <c r="AP15" s="1092"/>
      <c r="AQ15" s="1092"/>
      <c r="AR15" s="1092"/>
      <c r="AS15" s="1092"/>
      <c r="AT15" s="1092"/>
      <c r="AU15" s="1089"/>
      <c r="AV15" s="1089"/>
      <c r="AW15" s="1089"/>
      <c r="AX15" s="1089"/>
      <c r="AY15" s="1090"/>
      <c r="AZ15" s="205"/>
      <c r="BA15" s="205"/>
      <c r="BB15" s="205"/>
      <c r="BC15" s="205"/>
      <c r="BD15" s="205"/>
      <c r="BE15" s="206"/>
      <c r="BF15" s="206"/>
      <c r="BG15" s="206"/>
      <c r="BH15" s="206"/>
      <c r="BI15" s="206"/>
      <c r="BJ15" s="206"/>
      <c r="BK15" s="206"/>
      <c r="BL15" s="206"/>
      <c r="BM15" s="206"/>
      <c r="BN15" s="206"/>
      <c r="BO15" s="206"/>
      <c r="BP15" s="206"/>
      <c r="BQ15" s="215">
        <v>9</v>
      </c>
      <c r="BR15" s="216"/>
      <c r="BS15" s="1017"/>
      <c r="BT15" s="1018"/>
      <c r="BU15" s="1018"/>
      <c r="BV15" s="1018"/>
      <c r="BW15" s="1018"/>
      <c r="BX15" s="1018"/>
      <c r="BY15" s="1018"/>
      <c r="BZ15" s="1018"/>
      <c r="CA15" s="1018"/>
      <c r="CB15" s="1018"/>
      <c r="CC15" s="1018"/>
      <c r="CD15" s="1018"/>
      <c r="CE15" s="1018"/>
      <c r="CF15" s="1018"/>
      <c r="CG15" s="1019"/>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07"/>
    </row>
    <row r="16" spans="1:131" s="208" customFormat="1" ht="26.25" customHeight="1" x14ac:dyDescent="0.15">
      <c r="A16" s="214">
        <v>10</v>
      </c>
      <c r="B16" s="1042"/>
      <c r="C16" s="1043"/>
      <c r="D16" s="1043"/>
      <c r="E16" s="1043"/>
      <c r="F16" s="1043"/>
      <c r="G16" s="1043"/>
      <c r="H16" s="1043"/>
      <c r="I16" s="1043"/>
      <c r="J16" s="1043"/>
      <c r="K16" s="1043"/>
      <c r="L16" s="1043"/>
      <c r="M16" s="1043"/>
      <c r="N16" s="1043"/>
      <c r="O16" s="1043"/>
      <c r="P16" s="1044"/>
      <c r="Q16" s="1048"/>
      <c r="R16" s="1049"/>
      <c r="S16" s="1049"/>
      <c r="T16" s="1049"/>
      <c r="U16" s="1049"/>
      <c r="V16" s="1049"/>
      <c r="W16" s="1049"/>
      <c r="X16" s="1049"/>
      <c r="Y16" s="1049"/>
      <c r="Z16" s="1049"/>
      <c r="AA16" s="1049"/>
      <c r="AB16" s="1049"/>
      <c r="AC16" s="1049"/>
      <c r="AD16" s="1049"/>
      <c r="AE16" s="1050"/>
      <c r="AF16" s="1022"/>
      <c r="AG16" s="1023"/>
      <c r="AH16" s="1023"/>
      <c r="AI16" s="1023"/>
      <c r="AJ16" s="1024"/>
      <c r="AK16" s="1091"/>
      <c r="AL16" s="1092"/>
      <c r="AM16" s="1092"/>
      <c r="AN16" s="1092"/>
      <c r="AO16" s="1092"/>
      <c r="AP16" s="1092"/>
      <c r="AQ16" s="1092"/>
      <c r="AR16" s="1092"/>
      <c r="AS16" s="1092"/>
      <c r="AT16" s="1092"/>
      <c r="AU16" s="1089"/>
      <c r="AV16" s="1089"/>
      <c r="AW16" s="1089"/>
      <c r="AX16" s="1089"/>
      <c r="AY16" s="1090"/>
      <c r="AZ16" s="205"/>
      <c r="BA16" s="205"/>
      <c r="BB16" s="205"/>
      <c r="BC16" s="205"/>
      <c r="BD16" s="205"/>
      <c r="BE16" s="206"/>
      <c r="BF16" s="206"/>
      <c r="BG16" s="206"/>
      <c r="BH16" s="206"/>
      <c r="BI16" s="206"/>
      <c r="BJ16" s="206"/>
      <c r="BK16" s="206"/>
      <c r="BL16" s="206"/>
      <c r="BM16" s="206"/>
      <c r="BN16" s="206"/>
      <c r="BO16" s="206"/>
      <c r="BP16" s="206"/>
      <c r="BQ16" s="215">
        <v>10</v>
      </c>
      <c r="BR16" s="216"/>
      <c r="BS16" s="1017"/>
      <c r="BT16" s="1018"/>
      <c r="BU16" s="1018"/>
      <c r="BV16" s="1018"/>
      <c r="BW16" s="1018"/>
      <c r="BX16" s="1018"/>
      <c r="BY16" s="1018"/>
      <c r="BZ16" s="1018"/>
      <c r="CA16" s="1018"/>
      <c r="CB16" s="1018"/>
      <c r="CC16" s="1018"/>
      <c r="CD16" s="1018"/>
      <c r="CE16" s="1018"/>
      <c r="CF16" s="1018"/>
      <c r="CG16" s="1019"/>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07"/>
    </row>
    <row r="17" spans="1:131" s="208" customFormat="1" ht="26.25" customHeight="1" x14ac:dyDescent="0.15">
      <c r="A17" s="214">
        <v>11</v>
      </c>
      <c r="B17" s="1042"/>
      <c r="C17" s="1043"/>
      <c r="D17" s="1043"/>
      <c r="E17" s="1043"/>
      <c r="F17" s="1043"/>
      <c r="G17" s="1043"/>
      <c r="H17" s="1043"/>
      <c r="I17" s="1043"/>
      <c r="J17" s="1043"/>
      <c r="K17" s="1043"/>
      <c r="L17" s="1043"/>
      <c r="M17" s="1043"/>
      <c r="N17" s="1043"/>
      <c r="O17" s="1043"/>
      <c r="P17" s="1044"/>
      <c r="Q17" s="1048"/>
      <c r="R17" s="1049"/>
      <c r="S17" s="1049"/>
      <c r="T17" s="1049"/>
      <c r="U17" s="1049"/>
      <c r="V17" s="1049"/>
      <c r="W17" s="1049"/>
      <c r="X17" s="1049"/>
      <c r="Y17" s="1049"/>
      <c r="Z17" s="1049"/>
      <c r="AA17" s="1049"/>
      <c r="AB17" s="1049"/>
      <c r="AC17" s="1049"/>
      <c r="AD17" s="1049"/>
      <c r="AE17" s="1050"/>
      <c r="AF17" s="1022"/>
      <c r="AG17" s="1023"/>
      <c r="AH17" s="1023"/>
      <c r="AI17" s="1023"/>
      <c r="AJ17" s="1024"/>
      <c r="AK17" s="1091"/>
      <c r="AL17" s="1092"/>
      <c r="AM17" s="1092"/>
      <c r="AN17" s="1092"/>
      <c r="AO17" s="1092"/>
      <c r="AP17" s="1092"/>
      <c r="AQ17" s="1092"/>
      <c r="AR17" s="1092"/>
      <c r="AS17" s="1092"/>
      <c r="AT17" s="1092"/>
      <c r="AU17" s="1089"/>
      <c r="AV17" s="1089"/>
      <c r="AW17" s="1089"/>
      <c r="AX17" s="1089"/>
      <c r="AY17" s="1090"/>
      <c r="AZ17" s="205"/>
      <c r="BA17" s="205"/>
      <c r="BB17" s="205"/>
      <c r="BC17" s="205"/>
      <c r="BD17" s="205"/>
      <c r="BE17" s="206"/>
      <c r="BF17" s="206"/>
      <c r="BG17" s="206"/>
      <c r="BH17" s="206"/>
      <c r="BI17" s="206"/>
      <c r="BJ17" s="206"/>
      <c r="BK17" s="206"/>
      <c r="BL17" s="206"/>
      <c r="BM17" s="206"/>
      <c r="BN17" s="206"/>
      <c r="BO17" s="206"/>
      <c r="BP17" s="206"/>
      <c r="BQ17" s="215">
        <v>11</v>
      </c>
      <c r="BR17" s="216"/>
      <c r="BS17" s="1017"/>
      <c r="BT17" s="1018"/>
      <c r="BU17" s="1018"/>
      <c r="BV17" s="1018"/>
      <c r="BW17" s="1018"/>
      <c r="BX17" s="1018"/>
      <c r="BY17" s="1018"/>
      <c r="BZ17" s="1018"/>
      <c r="CA17" s="1018"/>
      <c r="CB17" s="1018"/>
      <c r="CC17" s="1018"/>
      <c r="CD17" s="1018"/>
      <c r="CE17" s="1018"/>
      <c r="CF17" s="1018"/>
      <c r="CG17" s="1019"/>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07"/>
    </row>
    <row r="18" spans="1:131" s="208" customFormat="1" ht="26.25" customHeight="1" x14ac:dyDescent="0.15">
      <c r="A18" s="214">
        <v>12</v>
      </c>
      <c r="B18" s="1042"/>
      <c r="C18" s="1043"/>
      <c r="D18" s="1043"/>
      <c r="E18" s="1043"/>
      <c r="F18" s="1043"/>
      <c r="G18" s="1043"/>
      <c r="H18" s="1043"/>
      <c r="I18" s="1043"/>
      <c r="J18" s="1043"/>
      <c r="K18" s="1043"/>
      <c r="L18" s="1043"/>
      <c r="M18" s="1043"/>
      <c r="N18" s="1043"/>
      <c r="O18" s="1043"/>
      <c r="P18" s="1044"/>
      <c r="Q18" s="1048"/>
      <c r="R18" s="1049"/>
      <c r="S18" s="1049"/>
      <c r="T18" s="1049"/>
      <c r="U18" s="1049"/>
      <c r="V18" s="1049"/>
      <c r="W18" s="1049"/>
      <c r="X18" s="1049"/>
      <c r="Y18" s="1049"/>
      <c r="Z18" s="1049"/>
      <c r="AA18" s="1049"/>
      <c r="AB18" s="1049"/>
      <c r="AC18" s="1049"/>
      <c r="AD18" s="1049"/>
      <c r="AE18" s="1050"/>
      <c r="AF18" s="1022"/>
      <c r="AG18" s="1023"/>
      <c r="AH18" s="1023"/>
      <c r="AI18" s="1023"/>
      <c r="AJ18" s="1024"/>
      <c r="AK18" s="1091"/>
      <c r="AL18" s="1092"/>
      <c r="AM18" s="1092"/>
      <c r="AN18" s="1092"/>
      <c r="AO18" s="1092"/>
      <c r="AP18" s="1092"/>
      <c r="AQ18" s="1092"/>
      <c r="AR18" s="1092"/>
      <c r="AS18" s="1092"/>
      <c r="AT18" s="1092"/>
      <c r="AU18" s="1089"/>
      <c r="AV18" s="1089"/>
      <c r="AW18" s="1089"/>
      <c r="AX18" s="1089"/>
      <c r="AY18" s="1090"/>
      <c r="AZ18" s="205"/>
      <c r="BA18" s="205"/>
      <c r="BB18" s="205"/>
      <c r="BC18" s="205"/>
      <c r="BD18" s="205"/>
      <c r="BE18" s="206"/>
      <c r="BF18" s="206"/>
      <c r="BG18" s="206"/>
      <c r="BH18" s="206"/>
      <c r="BI18" s="206"/>
      <c r="BJ18" s="206"/>
      <c r="BK18" s="206"/>
      <c r="BL18" s="206"/>
      <c r="BM18" s="206"/>
      <c r="BN18" s="206"/>
      <c r="BO18" s="206"/>
      <c r="BP18" s="206"/>
      <c r="BQ18" s="215">
        <v>12</v>
      </c>
      <c r="BR18" s="216"/>
      <c r="BS18" s="1017"/>
      <c r="BT18" s="1018"/>
      <c r="BU18" s="1018"/>
      <c r="BV18" s="1018"/>
      <c r="BW18" s="1018"/>
      <c r="BX18" s="1018"/>
      <c r="BY18" s="1018"/>
      <c r="BZ18" s="1018"/>
      <c r="CA18" s="1018"/>
      <c r="CB18" s="1018"/>
      <c r="CC18" s="1018"/>
      <c r="CD18" s="1018"/>
      <c r="CE18" s="1018"/>
      <c r="CF18" s="1018"/>
      <c r="CG18" s="1019"/>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07"/>
    </row>
    <row r="19" spans="1:131" s="208" customFormat="1" ht="26.25" customHeight="1" x14ac:dyDescent="0.15">
      <c r="A19" s="214">
        <v>13</v>
      </c>
      <c r="B19" s="1042"/>
      <c r="C19" s="1043"/>
      <c r="D19" s="1043"/>
      <c r="E19" s="1043"/>
      <c r="F19" s="1043"/>
      <c r="G19" s="1043"/>
      <c r="H19" s="1043"/>
      <c r="I19" s="1043"/>
      <c r="J19" s="1043"/>
      <c r="K19" s="1043"/>
      <c r="L19" s="1043"/>
      <c r="M19" s="1043"/>
      <c r="N19" s="1043"/>
      <c r="O19" s="1043"/>
      <c r="P19" s="1044"/>
      <c r="Q19" s="1048"/>
      <c r="R19" s="1049"/>
      <c r="S19" s="1049"/>
      <c r="T19" s="1049"/>
      <c r="U19" s="1049"/>
      <c r="V19" s="1049"/>
      <c r="W19" s="1049"/>
      <c r="X19" s="1049"/>
      <c r="Y19" s="1049"/>
      <c r="Z19" s="1049"/>
      <c r="AA19" s="1049"/>
      <c r="AB19" s="1049"/>
      <c r="AC19" s="1049"/>
      <c r="AD19" s="1049"/>
      <c r="AE19" s="1050"/>
      <c r="AF19" s="1022"/>
      <c r="AG19" s="1023"/>
      <c r="AH19" s="1023"/>
      <c r="AI19" s="1023"/>
      <c r="AJ19" s="1024"/>
      <c r="AK19" s="1091"/>
      <c r="AL19" s="1092"/>
      <c r="AM19" s="1092"/>
      <c r="AN19" s="1092"/>
      <c r="AO19" s="1092"/>
      <c r="AP19" s="1092"/>
      <c r="AQ19" s="1092"/>
      <c r="AR19" s="1092"/>
      <c r="AS19" s="1092"/>
      <c r="AT19" s="1092"/>
      <c r="AU19" s="1089"/>
      <c r="AV19" s="1089"/>
      <c r="AW19" s="1089"/>
      <c r="AX19" s="1089"/>
      <c r="AY19" s="1090"/>
      <c r="AZ19" s="205"/>
      <c r="BA19" s="205"/>
      <c r="BB19" s="205"/>
      <c r="BC19" s="205"/>
      <c r="BD19" s="205"/>
      <c r="BE19" s="206"/>
      <c r="BF19" s="206"/>
      <c r="BG19" s="206"/>
      <c r="BH19" s="206"/>
      <c r="BI19" s="206"/>
      <c r="BJ19" s="206"/>
      <c r="BK19" s="206"/>
      <c r="BL19" s="206"/>
      <c r="BM19" s="206"/>
      <c r="BN19" s="206"/>
      <c r="BO19" s="206"/>
      <c r="BP19" s="206"/>
      <c r="BQ19" s="215">
        <v>13</v>
      </c>
      <c r="BR19" s="216"/>
      <c r="BS19" s="1017"/>
      <c r="BT19" s="1018"/>
      <c r="BU19" s="1018"/>
      <c r="BV19" s="1018"/>
      <c r="BW19" s="1018"/>
      <c r="BX19" s="1018"/>
      <c r="BY19" s="1018"/>
      <c r="BZ19" s="1018"/>
      <c r="CA19" s="1018"/>
      <c r="CB19" s="1018"/>
      <c r="CC19" s="1018"/>
      <c r="CD19" s="1018"/>
      <c r="CE19" s="1018"/>
      <c r="CF19" s="1018"/>
      <c r="CG19" s="1019"/>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07"/>
    </row>
    <row r="20" spans="1:131" s="208" customFormat="1" ht="26.25" customHeight="1" x14ac:dyDescent="0.15">
      <c r="A20" s="214">
        <v>14</v>
      </c>
      <c r="B20" s="1042"/>
      <c r="C20" s="1043"/>
      <c r="D20" s="1043"/>
      <c r="E20" s="1043"/>
      <c r="F20" s="1043"/>
      <c r="G20" s="1043"/>
      <c r="H20" s="1043"/>
      <c r="I20" s="1043"/>
      <c r="J20" s="1043"/>
      <c r="K20" s="1043"/>
      <c r="L20" s="1043"/>
      <c r="M20" s="1043"/>
      <c r="N20" s="1043"/>
      <c r="O20" s="1043"/>
      <c r="P20" s="1044"/>
      <c r="Q20" s="1048"/>
      <c r="R20" s="1049"/>
      <c r="S20" s="1049"/>
      <c r="T20" s="1049"/>
      <c r="U20" s="1049"/>
      <c r="V20" s="1049"/>
      <c r="W20" s="1049"/>
      <c r="X20" s="1049"/>
      <c r="Y20" s="1049"/>
      <c r="Z20" s="1049"/>
      <c r="AA20" s="1049"/>
      <c r="AB20" s="1049"/>
      <c r="AC20" s="1049"/>
      <c r="AD20" s="1049"/>
      <c r="AE20" s="1050"/>
      <c r="AF20" s="1022"/>
      <c r="AG20" s="1023"/>
      <c r="AH20" s="1023"/>
      <c r="AI20" s="1023"/>
      <c r="AJ20" s="1024"/>
      <c r="AK20" s="1091"/>
      <c r="AL20" s="1092"/>
      <c r="AM20" s="1092"/>
      <c r="AN20" s="1092"/>
      <c r="AO20" s="1092"/>
      <c r="AP20" s="1092"/>
      <c r="AQ20" s="1092"/>
      <c r="AR20" s="1092"/>
      <c r="AS20" s="1092"/>
      <c r="AT20" s="1092"/>
      <c r="AU20" s="1089"/>
      <c r="AV20" s="1089"/>
      <c r="AW20" s="1089"/>
      <c r="AX20" s="1089"/>
      <c r="AY20" s="1090"/>
      <c r="AZ20" s="205"/>
      <c r="BA20" s="205"/>
      <c r="BB20" s="205"/>
      <c r="BC20" s="205"/>
      <c r="BD20" s="205"/>
      <c r="BE20" s="206"/>
      <c r="BF20" s="206"/>
      <c r="BG20" s="206"/>
      <c r="BH20" s="206"/>
      <c r="BI20" s="206"/>
      <c r="BJ20" s="206"/>
      <c r="BK20" s="206"/>
      <c r="BL20" s="206"/>
      <c r="BM20" s="206"/>
      <c r="BN20" s="206"/>
      <c r="BO20" s="206"/>
      <c r="BP20" s="206"/>
      <c r="BQ20" s="215">
        <v>14</v>
      </c>
      <c r="BR20" s="216"/>
      <c r="BS20" s="1017"/>
      <c r="BT20" s="1018"/>
      <c r="BU20" s="1018"/>
      <c r="BV20" s="1018"/>
      <c r="BW20" s="1018"/>
      <c r="BX20" s="1018"/>
      <c r="BY20" s="1018"/>
      <c r="BZ20" s="1018"/>
      <c r="CA20" s="1018"/>
      <c r="CB20" s="1018"/>
      <c r="CC20" s="1018"/>
      <c r="CD20" s="1018"/>
      <c r="CE20" s="1018"/>
      <c r="CF20" s="1018"/>
      <c r="CG20" s="1019"/>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07"/>
    </row>
    <row r="21" spans="1:131" s="208" customFormat="1" ht="26.25" customHeight="1" thickBot="1" x14ac:dyDescent="0.2">
      <c r="A21" s="214">
        <v>15</v>
      </c>
      <c r="B21" s="1042"/>
      <c r="C21" s="1043"/>
      <c r="D21" s="1043"/>
      <c r="E21" s="1043"/>
      <c r="F21" s="1043"/>
      <c r="G21" s="1043"/>
      <c r="H21" s="1043"/>
      <c r="I21" s="1043"/>
      <c r="J21" s="1043"/>
      <c r="K21" s="1043"/>
      <c r="L21" s="1043"/>
      <c r="M21" s="1043"/>
      <c r="N21" s="1043"/>
      <c r="O21" s="1043"/>
      <c r="P21" s="1044"/>
      <c r="Q21" s="1048"/>
      <c r="R21" s="1049"/>
      <c r="S21" s="1049"/>
      <c r="T21" s="1049"/>
      <c r="U21" s="1049"/>
      <c r="V21" s="1049"/>
      <c r="W21" s="1049"/>
      <c r="X21" s="1049"/>
      <c r="Y21" s="1049"/>
      <c r="Z21" s="1049"/>
      <c r="AA21" s="1049"/>
      <c r="AB21" s="1049"/>
      <c r="AC21" s="1049"/>
      <c r="AD21" s="1049"/>
      <c r="AE21" s="1050"/>
      <c r="AF21" s="1022"/>
      <c r="AG21" s="1023"/>
      <c r="AH21" s="1023"/>
      <c r="AI21" s="1023"/>
      <c r="AJ21" s="1024"/>
      <c r="AK21" s="1091"/>
      <c r="AL21" s="1092"/>
      <c r="AM21" s="1092"/>
      <c r="AN21" s="1092"/>
      <c r="AO21" s="1092"/>
      <c r="AP21" s="1092"/>
      <c r="AQ21" s="1092"/>
      <c r="AR21" s="1092"/>
      <c r="AS21" s="1092"/>
      <c r="AT21" s="1092"/>
      <c r="AU21" s="1089"/>
      <c r="AV21" s="1089"/>
      <c r="AW21" s="1089"/>
      <c r="AX21" s="1089"/>
      <c r="AY21" s="1090"/>
      <c r="AZ21" s="205"/>
      <c r="BA21" s="205"/>
      <c r="BB21" s="205"/>
      <c r="BC21" s="205"/>
      <c r="BD21" s="205"/>
      <c r="BE21" s="206"/>
      <c r="BF21" s="206"/>
      <c r="BG21" s="206"/>
      <c r="BH21" s="206"/>
      <c r="BI21" s="206"/>
      <c r="BJ21" s="206"/>
      <c r="BK21" s="206"/>
      <c r="BL21" s="206"/>
      <c r="BM21" s="206"/>
      <c r="BN21" s="206"/>
      <c r="BO21" s="206"/>
      <c r="BP21" s="206"/>
      <c r="BQ21" s="215">
        <v>15</v>
      </c>
      <c r="BR21" s="216"/>
      <c r="BS21" s="1017"/>
      <c r="BT21" s="1018"/>
      <c r="BU21" s="1018"/>
      <c r="BV21" s="1018"/>
      <c r="BW21" s="1018"/>
      <c r="BX21" s="1018"/>
      <c r="BY21" s="1018"/>
      <c r="BZ21" s="1018"/>
      <c r="CA21" s="1018"/>
      <c r="CB21" s="1018"/>
      <c r="CC21" s="1018"/>
      <c r="CD21" s="1018"/>
      <c r="CE21" s="1018"/>
      <c r="CF21" s="1018"/>
      <c r="CG21" s="1019"/>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07"/>
    </row>
    <row r="22" spans="1:131" s="208" customFormat="1" ht="26.25" customHeight="1" x14ac:dyDescent="0.15">
      <c r="A22" s="214">
        <v>16</v>
      </c>
      <c r="B22" s="1042"/>
      <c r="C22" s="1043"/>
      <c r="D22" s="1043"/>
      <c r="E22" s="1043"/>
      <c r="F22" s="1043"/>
      <c r="G22" s="1043"/>
      <c r="H22" s="1043"/>
      <c r="I22" s="1043"/>
      <c r="J22" s="1043"/>
      <c r="K22" s="1043"/>
      <c r="L22" s="1043"/>
      <c r="M22" s="1043"/>
      <c r="N22" s="1043"/>
      <c r="O22" s="1043"/>
      <c r="P22" s="1044"/>
      <c r="Q22" s="1086"/>
      <c r="R22" s="1087"/>
      <c r="S22" s="1087"/>
      <c r="T22" s="1087"/>
      <c r="U22" s="1087"/>
      <c r="V22" s="1087"/>
      <c r="W22" s="1087"/>
      <c r="X22" s="1087"/>
      <c r="Y22" s="1087"/>
      <c r="Z22" s="1087"/>
      <c r="AA22" s="1087"/>
      <c r="AB22" s="1087"/>
      <c r="AC22" s="1087"/>
      <c r="AD22" s="1087"/>
      <c r="AE22" s="1088"/>
      <c r="AF22" s="1022"/>
      <c r="AG22" s="1023"/>
      <c r="AH22" s="1023"/>
      <c r="AI22" s="1023"/>
      <c r="AJ22" s="1024"/>
      <c r="AK22" s="1082"/>
      <c r="AL22" s="1083"/>
      <c r="AM22" s="1083"/>
      <c r="AN22" s="1083"/>
      <c r="AO22" s="1083"/>
      <c r="AP22" s="1083"/>
      <c r="AQ22" s="1083"/>
      <c r="AR22" s="1083"/>
      <c r="AS22" s="1083"/>
      <c r="AT22" s="1083"/>
      <c r="AU22" s="1084"/>
      <c r="AV22" s="1084"/>
      <c r="AW22" s="1084"/>
      <c r="AX22" s="1084"/>
      <c r="AY22" s="1085"/>
      <c r="AZ22" s="1040" t="s">
        <v>364</v>
      </c>
      <c r="BA22" s="1040"/>
      <c r="BB22" s="1040"/>
      <c r="BC22" s="1040"/>
      <c r="BD22" s="1041"/>
      <c r="BE22" s="206"/>
      <c r="BF22" s="206"/>
      <c r="BG22" s="206"/>
      <c r="BH22" s="206"/>
      <c r="BI22" s="206"/>
      <c r="BJ22" s="206"/>
      <c r="BK22" s="206"/>
      <c r="BL22" s="206"/>
      <c r="BM22" s="206"/>
      <c r="BN22" s="206"/>
      <c r="BO22" s="206"/>
      <c r="BP22" s="206"/>
      <c r="BQ22" s="215">
        <v>16</v>
      </c>
      <c r="BR22" s="216"/>
      <c r="BS22" s="1017"/>
      <c r="BT22" s="1018"/>
      <c r="BU22" s="1018"/>
      <c r="BV22" s="1018"/>
      <c r="BW22" s="1018"/>
      <c r="BX22" s="1018"/>
      <c r="BY22" s="1018"/>
      <c r="BZ22" s="1018"/>
      <c r="CA22" s="1018"/>
      <c r="CB22" s="1018"/>
      <c r="CC22" s="1018"/>
      <c r="CD22" s="1018"/>
      <c r="CE22" s="1018"/>
      <c r="CF22" s="1018"/>
      <c r="CG22" s="1019"/>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07"/>
    </row>
    <row r="23" spans="1:131" s="208" customFormat="1" ht="26.25" customHeight="1" thickBot="1" x14ac:dyDescent="0.2">
      <c r="A23" s="217" t="s">
        <v>365</v>
      </c>
      <c r="B23" s="943" t="s">
        <v>366</v>
      </c>
      <c r="C23" s="944"/>
      <c r="D23" s="944"/>
      <c r="E23" s="944"/>
      <c r="F23" s="944"/>
      <c r="G23" s="944"/>
      <c r="H23" s="944"/>
      <c r="I23" s="944"/>
      <c r="J23" s="944"/>
      <c r="K23" s="944"/>
      <c r="L23" s="944"/>
      <c r="M23" s="944"/>
      <c r="N23" s="944"/>
      <c r="O23" s="944"/>
      <c r="P23" s="945"/>
      <c r="Q23" s="1073">
        <v>86540</v>
      </c>
      <c r="R23" s="1074"/>
      <c r="S23" s="1074"/>
      <c r="T23" s="1074"/>
      <c r="U23" s="1074"/>
      <c r="V23" s="1074">
        <v>84196</v>
      </c>
      <c r="W23" s="1074"/>
      <c r="X23" s="1074"/>
      <c r="Y23" s="1074"/>
      <c r="Z23" s="1074"/>
      <c r="AA23" s="1074">
        <v>2344</v>
      </c>
      <c r="AB23" s="1074"/>
      <c r="AC23" s="1074"/>
      <c r="AD23" s="1074"/>
      <c r="AE23" s="1075"/>
      <c r="AF23" s="1076">
        <v>909</v>
      </c>
      <c r="AG23" s="1074"/>
      <c r="AH23" s="1074"/>
      <c r="AI23" s="1074"/>
      <c r="AJ23" s="1077"/>
      <c r="AK23" s="1078"/>
      <c r="AL23" s="1079"/>
      <c r="AM23" s="1079"/>
      <c r="AN23" s="1079"/>
      <c r="AO23" s="1079"/>
      <c r="AP23" s="1074">
        <v>56424</v>
      </c>
      <c r="AQ23" s="1074"/>
      <c r="AR23" s="1074"/>
      <c r="AS23" s="1074"/>
      <c r="AT23" s="1074"/>
      <c r="AU23" s="1080"/>
      <c r="AV23" s="1080"/>
      <c r="AW23" s="1080"/>
      <c r="AX23" s="1080"/>
      <c r="AY23" s="1081"/>
      <c r="AZ23" s="1070" t="s">
        <v>111</v>
      </c>
      <c r="BA23" s="1071"/>
      <c r="BB23" s="1071"/>
      <c r="BC23" s="1071"/>
      <c r="BD23" s="1072"/>
      <c r="BE23" s="206"/>
      <c r="BF23" s="206"/>
      <c r="BG23" s="206"/>
      <c r="BH23" s="206"/>
      <c r="BI23" s="206"/>
      <c r="BJ23" s="206"/>
      <c r="BK23" s="206"/>
      <c r="BL23" s="206"/>
      <c r="BM23" s="206"/>
      <c r="BN23" s="206"/>
      <c r="BO23" s="206"/>
      <c r="BP23" s="206"/>
      <c r="BQ23" s="215">
        <v>17</v>
      </c>
      <c r="BR23" s="216"/>
      <c r="BS23" s="1017"/>
      <c r="BT23" s="1018"/>
      <c r="BU23" s="1018"/>
      <c r="BV23" s="1018"/>
      <c r="BW23" s="1018"/>
      <c r="BX23" s="1018"/>
      <c r="BY23" s="1018"/>
      <c r="BZ23" s="1018"/>
      <c r="CA23" s="1018"/>
      <c r="CB23" s="1018"/>
      <c r="CC23" s="1018"/>
      <c r="CD23" s="1018"/>
      <c r="CE23" s="1018"/>
      <c r="CF23" s="1018"/>
      <c r="CG23" s="1019"/>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07"/>
    </row>
    <row r="24" spans="1:131" s="208" customFormat="1" ht="26.25" customHeight="1" x14ac:dyDescent="0.15">
      <c r="A24" s="1069" t="s">
        <v>367</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05"/>
      <c r="BA24" s="205"/>
      <c r="BB24" s="205"/>
      <c r="BC24" s="205"/>
      <c r="BD24" s="205"/>
      <c r="BE24" s="206"/>
      <c r="BF24" s="206"/>
      <c r="BG24" s="206"/>
      <c r="BH24" s="206"/>
      <c r="BI24" s="206"/>
      <c r="BJ24" s="206"/>
      <c r="BK24" s="206"/>
      <c r="BL24" s="206"/>
      <c r="BM24" s="206"/>
      <c r="BN24" s="206"/>
      <c r="BO24" s="206"/>
      <c r="BP24" s="206"/>
      <c r="BQ24" s="215">
        <v>18</v>
      </c>
      <c r="BR24" s="216"/>
      <c r="BS24" s="1017"/>
      <c r="BT24" s="1018"/>
      <c r="BU24" s="1018"/>
      <c r="BV24" s="1018"/>
      <c r="BW24" s="1018"/>
      <c r="BX24" s="1018"/>
      <c r="BY24" s="1018"/>
      <c r="BZ24" s="1018"/>
      <c r="CA24" s="1018"/>
      <c r="CB24" s="1018"/>
      <c r="CC24" s="1018"/>
      <c r="CD24" s="1018"/>
      <c r="CE24" s="1018"/>
      <c r="CF24" s="1018"/>
      <c r="CG24" s="1019"/>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07"/>
    </row>
    <row r="25" spans="1:131" s="200" customFormat="1" ht="26.25" customHeight="1" thickBot="1" x14ac:dyDescent="0.2">
      <c r="A25" s="1068" t="s">
        <v>368</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05"/>
      <c r="BK25" s="205"/>
      <c r="BL25" s="205"/>
      <c r="BM25" s="205"/>
      <c r="BN25" s="205"/>
      <c r="BO25" s="218"/>
      <c r="BP25" s="218"/>
      <c r="BQ25" s="215">
        <v>19</v>
      </c>
      <c r="BR25" s="216"/>
      <c r="BS25" s="1017"/>
      <c r="BT25" s="1018"/>
      <c r="BU25" s="1018"/>
      <c r="BV25" s="1018"/>
      <c r="BW25" s="1018"/>
      <c r="BX25" s="1018"/>
      <c r="BY25" s="1018"/>
      <c r="BZ25" s="1018"/>
      <c r="CA25" s="1018"/>
      <c r="CB25" s="1018"/>
      <c r="CC25" s="1018"/>
      <c r="CD25" s="1018"/>
      <c r="CE25" s="1018"/>
      <c r="CF25" s="1018"/>
      <c r="CG25" s="1019"/>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199"/>
    </row>
    <row r="26" spans="1:131" s="200" customFormat="1" ht="26.25" customHeight="1" x14ac:dyDescent="0.15">
      <c r="A26" s="998" t="s">
        <v>346</v>
      </c>
      <c r="B26" s="999"/>
      <c r="C26" s="999"/>
      <c r="D26" s="999"/>
      <c r="E26" s="999"/>
      <c r="F26" s="999"/>
      <c r="G26" s="999"/>
      <c r="H26" s="999"/>
      <c r="I26" s="999"/>
      <c r="J26" s="999"/>
      <c r="K26" s="999"/>
      <c r="L26" s="999"/>
      <c r="M26" s="999"/>
      <c r="N26" s="999"/>
      <c r="O26" s="999"/>
      <c r="P26" s="1000"/>
      <c r="Q26" s="1004" t="s">
        <v>369</v>
      </c>
      <c r="R26" s="1005"/>
      <c r="S26" s="1005"/>
      <c r="T26" s="1005"/>
      <c r="U26" s="1006"/>
      <c r="V26" s="1004" t="s">
        <v>370</v>
      </c>
      <c r="W26" s="1005"/>
      <c r="X26" s="1005"/>
      <c r="Y26" s="1005"/>
      <c r="Z26" s="1006"/>
      <c r="AA26" s="1004" t="s">
        <v>371</v>
      </c>
      <c r="AB26" s="1005"/>
      <c r="AC26" s="1005"/>
      <c r="AD26" s="1005"/>
      <c r="AE26" s="1005"/>
      <c r="AF26" s="1064" t="s">
        <v>372</v>
      </c>
      <c r="AG26" s="1011"/>
      <c r="AH26" s="1011"/>
      <c r="AI26" s="1011"/>
      <c r="AJ26" s="1065"/>
      <c r="AK26" s="1005" t="s">
        <v>373</v>
      </c>
      <c r="AL26" s="1005"/>
      <c r="AM26" s="1005"/>
      <c r="AN26" s="1005"/>
      <c r="AO26" s="1006"/>
      <c r="AP26" s="1004" t="s">
        <v>374</v>
      </c>
      <c r="AQ26" s="1005"/>
      <c r="AR26" s="1005"/>
      <c r="AS26" s="1005"/>
      <c r="AT26" s="1006"/>
      <c r="AU26" s="1004" t="s">
        <v>375</v>
      </c>
      <c r="AV26" s="1005"/>
      <c r="AW26" s="1005"/>
      <c r="AX26" s="1005"/>
      <c r="AY26" s="1006"/>
      <c r="AZ26" s="1004" t="s">
        <v>376</v>
      </c>
      <c r="BA26" s="1005"/>
      <c r="BB26" s="1005"/>
      <c r="BC26" s="1005"/>
      <c r="BD26" s="1006"/>
      <c r="BE26" s="1004" t="s">
        <v>353</v>
      </c>
      <c r="BF26" s="1005"/>
      <c r="BG26" s="1005"/>
      <c r="BH26" s="1005"/>
      <c r="BI26" s="1020"/>
      <c r="BJ26" s="205"/>
      <c r="BK26" s="205"/>
      <c r="BL26" s="205"/>
      <c r="BM26" s="205"/>
      <c r="BN26" s="205"/>
      <c r="BO26" s="218"/>
      <c r="BP26" s="218"/>
      <c r="BQ26" s="215">
        <v>20</v>
      </c>
      <c r="BR26" s="216"/>
      <c r="BS26" s="1017"/>
      <c r="BT26" s="1018"/>
      <c r="BU26" s="1018"/>
      <c r="BV26" s="1018"/>
      <c r="BW26" s="1018"/>
      <c r="BX26" s="1018"/>
      <c r="BY26" s="1018"/>
      <c r="BZ26" s="1018"/>
      <c r="CA26" s="1018"/>
      <c r="CB26" s="1018"/>
      <c r="CC26" s="1018"/>
      <c r="CD26" s="1018"/>
      <c r="CE26" s="1018"/>
      <c r="CF26" s="1018"/>
      <c r="CG26" s="1019"/>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199"/>
    </row>
    <row r="27" spans="1:131" s="200" customFormat="1" ht="26.25" customHeight="1" thickBot="1" x14ac:dyDescent="0.2">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6"/>
      <c r="AG27" s="1014"/>
      <c r="AH27" s="1014"/>
      <c r="AI27" s="1014"/>
      <c r="AJ27" s="1067"/>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21"/>
      <c r="BJ27" s="205"/>
      <c r="BK27" s="205"/>
      <c r="BL27" s="205"/>
      <c r="BM27" s="205"/>
      <c r="BN27" s="205"/>
      <c r="BO27" s="218"/>
      <c r="BP27" s="218"/>
      <c r="BQ27" s="215">
        <v>21</v>
      </c>
      <c r="BR27" s="216"/>
      <c r="BS27" s="1017"/>
      <c r="BT27" s="1018"/>
      <c r="BU27" s="1018"/>
      <c r="BV27" s="1018"/>
      <c r="BW27" s="1018"/>
      <c r="BX27" s="1018"/>
      <c r="BY27" s="1018"/>
      <c r="BZ27" s="1018"/>
      <c r="CA27" s="1018"/>
      <c r="CB27" s="1018"/>
      <c r="CC27" s="1018"/>
      <c r="CD27" s="1018"/>
      <c r="CE27" s="1018"/>
      <c r="CF27" s="1018"/>
      <c r="CG27" s="1019"/>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199"/>
    </row>
    <row r="28" spans="1:131" s="200" customFormat="1" ht="26.25" customHeight="1" thickTop="1" x14ac:dyDescent="0.15">
      <c r="A28" s="219">
        <v>1</v>
      </c>
      <c r="B28" s="1055" t="s">
        <v>377</v>
      </c>
      <c r="C28" s="1056"/>
      <c r="D28" s="1056"/>
      <c r="E28" s="1056"/>
      <c r="F28" s="1056"/>
      <c r="G28" s="1056"/>
      <c r="H28" s="1056"/>
      <c r="I28" s="1056"/>
      <c r="J28" s="1056"/>
      <c r="K28" s="1056"/>
      <c r="L28" s="1056"/>
      <c r="M28" s="1056"/>
      <c r="N28" s="1056"/>
      <c r="O28" s="1056"/>
      <c r="P28" s="1057"/>
      <c r="Q28" s="1058">
        <v>32868</v>
      </c>
      <c r="R28" s="1059"/>
      <c r="S28" s="1059"/>
      <c r="T28" s="1059"/>
      <c r="U28" s="1059"/>
      <c r="V28" s="1059">
        <v>32640</v>
      </c>
      <c r="W28" s="1059"/>
      <c r="X28" s="1059"/>
      <c r="Y28" s="1059"/>
      <c r="Z28" s="1059"/>
      <c r="AA28" s="1059">
        <v>228</v>
      </c>
      <c r="AB28" s="1059"/>
      <c r="AC28" s="1059"/>
      <c r="AD28" s="1059"/>
      <c r="AE28" s="1060"/>
      <c r="AF28" s="1061">
        <v>228</v>
      </c>
      <c r="AG28" s="1059"/>
      <c r="AH28" s="1059"/>
      <c r="AI28" s="1059"/>
      <c r="AJ28" s="1062"/>
      <c r="AK28" s="1063">
        <v>1993</v>
      </c>
      <c r="AL28" s="1051"/>
      <c r="AM28" s="1051"/>
      <c r="AN28" s="1051"/>
      <c r="AO28" s="1051"/>
      <c r="AP28" s="1051" t="s">
        <v>474</v>
      </c>
      <c r="AQ28" s="1051"/>
      <c r="AR28" s="1051"/>
      <c r="AS28" s="1051"/>
      <c r="AT28" s="1051"/>
      <c r="AU28" s="1051" t="s">
        <v>474</v>
      </c>
      <c r="AV28" s="1051"/>
      <c r="AW28" s="1051"/>
      <c r="AX28" s="1051"/>
      <c r="AY28" s="1051"/>
      <c r="AZ28" s="1052"/>
      <c r="BA28" s="1052"/>
      <c r="BB28" s="1052"/>
      <c r="BC28" s="1052"/>
      <c r="BD28" s="1052"/>
      <c r="BE28" s="1053"/>
      <c r="BF28" s="1053"/>
      <c r="BG28" s="1053"/>
      <c r="BH28" s="1053"/>
      <c r="BI28" s="1054"/>
      <c r="BJ28" s="205"/>
      <c r="BK28" s="205"/>
      <c r="BL28" s="205"/>
      <c r="BM28" s="205"/>
      <c r="BN28" s="205"/>
      <c r="BO28" s="218"/>
      <c r="BP28" s="218"/>
      <c r="BQ28" s="215">
        <v>22</v>
      </c>
      <c r="BR28" s="216"/>
      <c r="BS28" s="1017"/>
      <c r="BT28" s="1018"/>
      <c r="BU28" s="1018"/>
      <c r="BV28" s="1018"/>
      <c r="BW28" s="1018"/>
      <c r="BX28" s="1018"/>
      <c r="BY28" s="1018"/>
      <c r="BZ28" s="1018"/>
      <c r="CA28" s="1018"/>
      <c r="CB28" s="1018"/>
      <c r="CC28" s="1018"/>
      <c r="CD28" s="1018"/>
      <c r="CE28" s="1018"/>
      <c r="CF28" s="1018"/>
      <c r="CG28" s="1019"/>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199"/>
    </row>
    <row r="29" spans="1:131" s="200" customFormat="1" ht="26.25" customHeight="1" x14ac:dyDescent="0.15">
      <c r="A29" s="219">
        <v>2</v>
      </c>
      <c r="B29" s="1042" t="s">
        <v>378</v>
      </c>
      <c r="C29" s="1043"/>
      <c r="D29" s="1043"/>
      <c r="E29" s="1043"/>
      <c r="F29" s="1043"/>
      <c r="G29" s="1043"/>
      <c r="H29" s="1043"/>
      <c r="I29" s="1043"/>
      <c r="J29" s="1043"/>
      <c r="K29" s="1043"/>
      <c r="L29" s="1043"/>
      <c r="M29" s="1043"/>
      <c r="N29" s="1043"/>
      <c r="O29" s="1043"/>
      <c r="P29" s="1044"/>
      <c r="Q29" s="1048">
        <v>16532</v>
      </c>
      <c r="R29" s="1049"/>
      <c r="S29" s="1049"/>
      <c r="T29" s="1049"/>
      <c r="U29" s="1049"/>
      <c r="V29" s="1049">
        <v>16092</v>
      </c>
      <c r="W29" s="1049"/>
      <c r="X29" s="1049"/>
      <c r="Y29" s="1049"/>
      <c r="Z29" s="1049"/>
      <c r="AA29" s="1049">
        <v>440</v>
      </c>
      <c r="AB29" s="1049"/>
      <c r="AC29" s="1049"/>
      <c r="AD29" s="1049"/>
      <c r="AE29" s="1050"/>
      <c r="AF29" s="1022">
        <v>440</v>
      </c>
      <c r="AG29" s="1023"/>
      <c r="AH29" s="1023"/>
      <c r="AI29" s="1023"/>
      <c r="AJ29" s="1024"/>
      <c r="AK29" s="980">
        <v>2480</v>
      </c>
      <c r="AL29" s="971"/>
      <c r="AM29" s="971"/>
      <c r="AN29" s="971"/>
      <c r="AO29" s="971"/>
      <c r="AP29" s="971" t="s">
        <v>474</v>
      </c>
      <c r="AQ29" s="971"/>
      <c r="AR29" s="971"/>
      <c r="AS29" s="971"/>
      <c r="AT29" s="971"/>
      <c r="AU29" s="971" t="s">
        <v>474</v>
      </c>
      <c r="AV29" s="971"/>
      <c r="AW29" s="971"/>
      <c r="AX29" s="971"/>
      <c r="AY29" s="971"/>
      <c r="AZ29" s="1047"/>
      <c r="BA29" s="1047"/>
      <c r="BB29" s="1047"/>
      <c r="BC29" s="1047"/>
      <c r="BD29" s="1047"/>
      <c r="BE29" s="1037"/>
      <c r="BF29" s="1037"/>
      <c r="BG29" s="1037"/>
      <c r="BH29" s="1037"/>
      <c r="BI29" s="1038"/>
      <c r="BJ29" s="205"/>
      <c r="BK29" s="205"/>
      <c r="BL29" s="205"/>
      <c r="BM29" s="205"/>
      <c r="BN29" s="205"/>
      <c r="BO29" s="218"/>
      <c r="BP29" s="218"/>
      <c r="BQ29" s="215">
        <v>23</v>
      </c>
      <c r="BR29" s="216"/>
      <c r="BS29" s="1017"/>
      <c r="BT29" s="1018"/>
      <c r="BU29" s="1018"/>
      <c r="BV29" s="1018"/>
      <c r="BW29" s="1018"/>
      <c r="BX29" s="1018"/>
      <c r="BY29" s="1018"/>
      <c r="BZ29" s="1018"/>
      <c r="CA29" s="1018"/>
      <c r="CB29" s="1018"/>
      <c r="CC29" s="1018"/>
      <c r="CD29" s="1018"/>
      <c r="CE29" s="1018"/>
      <c r="CF29" s="1018"/>
      <c r="CG29" s="1019"/>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199"/>
    </row>
    <row r="30" spans="1:131" s="200" customFormat="1" ht="26.25" customHeight="1" x14ac:dyDescent="0.15">
      <c r="A30" s="219">
        <v>3</v>
      </c>
      <c r="B30" s="1042" t="s">
        <v>379</v>
      </c>
      <c r="C30" s="1043"/>
      <c r="D30" s="1043"/>
      <c r="E30" s="1043"/>
      <c r="F30" s="1043"/>
      <c r="G30" s="1043"/>
      <c r="H30" s="1043"/>
      <c r="I30" s="1043"/>
      <c r="J30" s="1043"/>
      <c r="K30" s="1043"/>
      <c r="L30" s="1043"/>
      <c r="M30" s="1043"/>
      <c r="N30" s="1043"/>
      <c r="O30" s="1043"/>
      <c r="P30" s="1044"/>
      <c r="Q30" s="1048">
        <v>3594</v>
      </c>
      <c r="R30" s="1049"/>
      <c r="S30" s="1049"/>
      <c r="T30" s="1049"/>
      <c r="U30" s="1049"/>
      <c r="V30" s="1049">
        <v>3463</v>
      </c>
      <c r="W30" s="1049"/>
      <c r="X30" s="1049"/>
      <c r="Y30" s="1049"/>
      <c r="Z30" s="1049"/>
      <c r="AA30" s="1049">
        <v>131</v>
      </c>
      <c r="AB30" s="1049"/>
      <c r="AC30" s="1049"/>
      <c r="AD30" s="1049"/>
      <c r="AE30" s="1050"/>
      <c r="AF30" s="1022">
        <v>131</v>
      </c>
      <c r="AG30" s="1023"/>
      <c r="AH30" s="1023"/>
      <c r="AI30" s="1023"/>
      <c r="AJ30" s="1024"/>
      <c r="AK30" s="980">
        <v>551</v>
      </c>
      <c r="AL30" s="971"/>
      <c r="AM30" s="971"/>
      <c r="AN30" s="971"/>
      <c r="AO30" s="971"/>
      <c r="AP30" s="971" t="s">
        <v>474</v>
      </c>
      <c r="AQ30" s="971"/>
      <c r="AR30" s="971"/>
      <c r="AS30" s="971"/>
      <c r="AT30" s="971"/>
      <c r="AU30" s="971" t="s">
        <v>474</v>
      </c>
      <c r="AV30" s="971"/>
      <c r="AW30" s="971"/>
      <c r="AX30" s="971"/>
      <c r="AY30" s="971"/>
      <c r="AZ30" s="1047"/>
      <c r="BA30" s="1047"/>
      <c r="BB30" s="1047"/>
      <c r="BC30" s="1047"/>
      <c r="BD30" s="1047"/>
      <c r="BE30" s="1037"/>
      <c r="BF30" s="1037"/>
      <c r="BG30" s="1037"/>
      <c r="BH30" s="1037"/>
      <c r="BI30" s="1038"/>
      <c r="BJ30" s="205"/>
      <c r="BK30" s="205"/>
      <c r="BL30" s="205"/>
      <c r="BM30" s="205"/>
      <c r="BN30" s="205"/>
      <c r="BO30" s="218"/>
      <c r="BP30" s="218"/>
      <c r="BQ30" s="215">
        <v>24</v>
      </c>
      <c r="BR30" s="216"/>
      <c r="BS30" s="1017"/>
      <c r="BT30" s="1018"/>
      <c r="BU30" s="1018"/>
      <c r="BV30" s="1018"/>
      <c r="BW30" s="1018"/>
      <c r="BX30" s="1018"/>
      <c r="BY30" s="1018"/>
      <c r="BZ30" s="1018"/>
      <c r="CA30" s="1018"/>
      <c r="CB30" s="1018"/>
      <c r="CC30" s="1018"/>
      <c r="CD30" s="1018"/>
      <c r="CE30" s="1018"/>
      <c r="CF30" s="1018"/>
      <c r="CG30" s="1019"/>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199"/>
    </row>
    <row r="31" spans="1:131" s="200" customFormat="1" ht="26.25" customHeight="1" x14ac:dyDescent="0.15">
      <c r="A31" s="219">
        <v>4</v>
      </c>
      <c r="B31" s="1042" t="s">
        <v>380</v>
      </c>
      <c r="C31" s="1043"/>
      <c r="D31" s="1043"/>
      <c r="E31" s="1043"/>
      <c r="F31" s="1043"/>
      <c r="G31" s="1043"/>
      <c r="H31" s="1043"/>
      <c r="I31" s="1043"/>
      <c r="J31" s="1043"/>
      <c r="K31" s="1043"/>
      <c r="L31" s="1043"/>
      <c r="M31" s="1043"/>
      <c r="N31" s="1043"/>
      <c r="O31" s="1043"/>
      <c r="P31" s="1044"/>
      <c r="Q31" s="1048">
        <v>5323</v>
      </c>
      <c r="R31" s="1049"/>
      <c r="S31" s="1049"/>
      <c r="T31" s="1049"/>
      <c r="U31" s="1049"/>
      <c r="V31" s="1049">
        <v>4679</v>
      </c>
      <c r="W31" s="1049"/>
      <c r="X31" s="1049"/>
      <c r="Y31" s="1049"/>
      <c r="Z31" s="1049"/>
      <c r="AA31" s="1049">
        <v>644</v>
      </c>
      <c r="AB31" s="1049"/>
      <c r="AC31" s="1049"/>
      <c r="AD31" s="1049"/>
      <c r="AE31" s="1050"/>
      <c r="AF31" s="1022">
        <v>4251</v>
      </c>
      <c r="AG31" s="1023"/>
      <c r="AH31" s="1023"/>
      <c r="AI31" s="1023"/>
      <c r="AJ31" s="1024"/>
      <c r="AK31" s="980">
        <v>30</v>
      </c>
      <c r="AL31" s="971"/>
      <c r="AM31" s="971"/>
      <c r="AN31" s="971"/>
      <c r="AO31" s="971"/>
      <c r="AP31" s="971">
        <v>5461</v>
      </c>
      <c r="AQ31" s="971"/>
      <c r="AR31" s="971"/>
      <c r="AS31" s="971"/>
      <c r="AT31" s="971"/>
      <c r="AU31" s="971">
        <v>142</v>
      </c>
      <c r="AV31" s="971"/>
      <c r="AW31" s="971"/>
      <c r="AX31" s="971"/>
      <c r="AY31" s="971"/>
      <c r="AZ31" s="1047"/>
      <c r="BA31" s="1047"/>
      <c r="BB31" s="1047"/>
      <c r="BC31" s="1047"/>
      <c r="BD31" s="1047"/>
      <c r="BE31" s="1037" t="s">
        <v>381</v>
      </c>
      <c r="BF31" s="1037"/>
      <c r="BG31" s="1037"/>
      <c r="BH31" s="1037"/>
      <c r="BI31" s="1038"/>
      <c r="BJ31" s="205"/>
      <c r="BK31" s="205"/>
      <c r="BL31" s="205"/>
      <c r="BM31" s="205"/>
      <c r="BN31" s="205"/>
      <c r="BO31" s="218"/>
      <c r="BP31" s="218"/>
      <c r="BQ31" s="215">
        <v>25</v>
      </c>
      <c r="BR31" s="216"/>
      <c r="BS31" s="1017"/>
      <c r="BT31" s="1018"/>
      <c r="BU31" s="1018"/>
      <c r="BV31" s="1018"/>
      <c r="BW31" s="1018"/>
      <c r="BX31" s="1018"/>
      <c r="BY31" s="1018"/>
      <c r="BZ31" s="1018"/>
      <c r="CA31" s="1018"/>
      <c r="CB31" s="1018"/>
      <c r="CC31" s="1018"/>
      <c r="CD31" s="1018"/>
      <c r="CE31" s="1018"/>
      <c r="CF31" s="1018"/>
      <c r="CG31" s="1019"/>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199"/>
    </row>
    <row r="32" spans="1:131" s="200" customFormat="1" ht="26.25" customHeight="1" x14ac:dyDescent="0.15">
      <c r="A32" s="219">
        <v>5</v>
      </c>
      <c r="B32" s="1042" t="s">
        <v>382</v>
      </c>
      <c r="C32" s="1043"/>
      <c r="D32" s="1043"/>
      <c r="E32" s="1043"/>
      <c r="F32" s="1043"/>
      <c r="G32" s="1043"/>
      <c r="H32" s="1043"/>
      <c r="I32" s="1043"/>
      <c r="J32" s="1043"/>
      <c r="K32" s="1043"/>
      <c r="L32" s="1043"/>
      <c r="M32" s="1043"/>
      <c r="N32" s="1043"/>
      <c r="O32" s="1043"/>
      <c r="P32" s="1044"/>
      <c r="Q32" s="1048">
        <v>7065</v>
      </c>
      <c r="R32" s="1049"/>
      <c r="S32" s="1049"/>
      <c r="T32" s="1049"/>
      <c r="U32" s="1049"/>
      <c r="V32" s="1049">
        <v>6090</v>
      </c>
      <c r="W32" s="1049"/>
      <c r="X32" s="1049"/>
      <c r="Y32" s="1049"/>
      <c r="Z32" s="1049"/>
      <c r="AA32" s="1049">
        <v>975</v>
      </c>
      <c r="AB32" s="1049"/>
      <c r="AC32" s="1049"/>
      <c r="AD32" s="1049"/>
      <c r="AE32" s="1050"/>
      <c r="AF32" s="1022">
        <v>784</v>
      </c>
      <c r="AG32" s="1023"/>
      <c r="AH32" s="1023"/>
      <c r="AI32" s="1023"/>
      <c r="AJ32" s="1024"/>
      <c r="AK32" s="980">
        <v>2507</v>
      </c>
      <c r="AL32" s="971"/>
      <c r="AM32" s="971"/>
      <c r="AN32" s="971"/>
      <c r="AO32" s="971"/>
      <c r="AP32" s="971">
        <v>30491</v>
      </c>
      <c r="AQ32" s="971"/>
      <c r="AR32" s="971"/>
      <c r="AS32" s="971"/>
      <c r="AT32" s="971"/>
      <c r="AU32" s="971">
        <v>16374</v>
      </c>
      <c r="AV32" s="971"/>
      <c r="AW32" s="971"/>
      <c r="AX32" s="971"/>
      <c r="AY32" s="971"/>
      <c r="AZ32" s="1047"/>
      <c r="BA32" s="1047"/>
      <c r="BB32" s="1047"/>
      <c r="BC32" s="1047"/>
      <c r="BD32" s="1047"/>
      <c r="BE32" s="1037" t="s">
        <v>381</v>
      </c>
      <c r="BF32" s="1037"/>
      <c r="BG32" s="1037"/>
      <c r="BH32" s="1037"/>
      <c r="BI32" s="1038"/>
      <c r="BJ32" s="205"/>
      <c r="BK32" s="205"/>
      <c r="BL32" s="205"/>
      <c r="BM32" s="205"/>
      <c r="BN32" s="205"/>
      <c r="BO32" s="218"/>
      <c r="BP32" s="218"/>
      <c r="BQ32" s="215">
        <v>26</v>
      </c>
      <c r="BR32" s="216"/>
      <c r="BS32" s="1017"/>
      <c r="BT32" s="1018"/>
      <c r="BU32" s="1018"/>
      <c r="BV32" s="1018"/>
      <c r="BW32" s="1018"/>
      <c r="BX32" s="1018"/>
      <c r="BY32" s="1018"/>
      <c r="BZ32" s="1018"/>
      <c r="CA32" s="1018"/>
      <c r="CB32" s="1018"/>
      <c r="CC32" s="1018"/>
      <c r="CD32" s="1018"/>
      <c r="CE32" s="1018"/>
      <c r="CF32" s="1018"/>
      <c r="CG32" s="1019"/>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199"/>
    </row>
    <row r="33" spans="1:131" s="200" customFormat="1" ht="26.25" customHeight="1" x14ac:dyDescent="0.15">
      <c r="A33" s="219">
        <v>6</v>
      </c>
      <c r="B33" s="1042"/>
      <c r="C33" s="1043"/>
      <c r="D33" s="1043"/>
      <c r="E33" s="1043"/>
      <c r="F33" s="1043"/>
      <c r="G33" s="1043"/>
      <c r="H33" s="1043"/>
      <c r="I33" s="1043"/>
      <c r="J33" s="1043"/>
      <c r="K33" s="1043"/>
      <c r="L33" s="1043"/>
      <c r="M33" s="1043"/>
      <c r="N33" s="1043"/>
      <c r="O33" s="1043"/>
      <c r="P33" s="1044"/>
      <c r="Q33" s="1048"/>
      <c r="R33" s="1049"/>
      <c r="S33" s="1049"/>
      <c r="T33" s="1049"/>
      <c r="U33" s="1049"/>
      <c r="V33" s="1049"/>
      <c r="W33" s="1049"/>
      <c r="X33" s="1049"/>
      <c r="Y33" s="1049"/>
      <c r="Z33" s="1049"/>
      <c r="AA33" s="1049"/>
      <c r="AB33" s="1049"/>
      <c r="AC33" s="1049"/>
      <c r="AD33" s="1049"/>
      <c r="AE33" s="1050"/>
      <c r="AF33" s="1022"/>
      <c r="AG33" s="1023"/>
      <c r="AH33" s="1023"/>
      <c r="AI33" s="1023"/>
      <c r="AJ33" s="1024"/>
      <c r="AK33" s="980"/>
      <c r="AL33" s="971"/>
      <c r="AM33" s="971"/>
      <c r="AN33" s="971"/>
      <c r="AO33" s="971"/>
      <c r="AP33" s="971"/>
      <c r="AQ33" s="971"/>
      <c r="AR33" s="971"/>
      <c r="AS33" s="971"/>
      <c r="AT33" s="971"/>
      <c r="AU33" s="971"/>
      <c r="AV33" s="971"/>
      <c r="AW33" s="971"/>
      <c r="AX33" s="971"/>
      <c r="AY33" s="971"/>
      <c r="AZ33" s="1047"/>
      <c r="BA33" s="1047"/>
      <c r="BB33" s="1047"/>
      <c r="BC33" s="1047"/>
      <c r="BD33" s="1047"/>
      <c r="BE33" s="1037"/>
      <c r="BF33" s="1037"/>
      <c r="BG33" s="1037"/>
      <c r="BH33" s="1037"/>
      <c r="BI33" s="1038"/>
      <c r="BJ33" s="205"/>
      <c r="BK33" s="205"/>
      <c r="BL33" s="205"/>
      <c r="BM33" s="205"/>
      <c r="BN33" s="205"/>
      <c r="BO33" s="218"/>
      <c r="BP33" s="218"/>
      <c r="BQ33" s="215">
        <v>27</v>
      </c>
      <c r="BR33" s="216"/>
      <c r="BS33" s="1017"/>
      <c r="BT33" s="1018"/>
      <c r="BU33" s="1018"/>
      <c r="BV33" s="1018"/>
      <c r="BW33" s="1018"/>
      <c r="BX33" s="1018"/>
      <c r="BY33" s="1018"/>
      <c r="BZ33" s="1018"/>
      <c r="CA33" s="1018"/>
      <c r="CB33" s="1018"/>
      <c r="CC33" s="1018"/>
      <c r="CD33" s="1018"/>
      <c r="CE33" s="1018"/>
      <c r="CF33" s="1018"/>
      <c r="CG33" s="1019"/>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199"/>
    </row>
    <row r="34" spans="1:131" s="200" customFormat="1" ht="26.25" customHeight="1" x14ac:dyDescent="0.15">
      <c r="A34" s="219">
        <v>7</v>
      </c>
      <c r="B34" s="1042"/>
      <c r="C34" s="1043"/>
      <c r="D34" s="1043"/>
      <c r="E34" s="1043"/>
      <c r="F34" s="1043"/>
      <c r="G34" s="1043"/>
      <c r="H34" s="1043"/>
      <c r="I34" s="1043"/>
      <c r="J34" s="1043"/>
      <c r="K34" s="1043"/>
      <c r="L34" s="1043"/>
      <c r="M34" s="1043"/>
      <c r="N34" s="1043"/>
      <c r="O34" s="1043"/>
      <c r="P34" s="1044"/>
      <c r="Q34" s="1048"/>
      <c r="R34" s="1049"/>
      <c r="S34" s="1049"/>
      <c r="T34" s="1049"/>
      <c r="U34" s="1049"/>
      <c r="V34" s="1049"/>
      <c r="W34" s="1049"/>
      <c r="X34" s="1049"/>
      <c r="Y34" s="1049"/>
      <c r="Z34" s="1049"/>
      <c r="AA34" s="1049"/>
      <c r="AB34" s="1049"/>
      <c r="AC34" s="1049"/>
      <c r="AD34" s="1049"/>
      <c r="AE34" s="1050"/>
      <c r="AF34" s="1022"/>
      <c r="AG34" s="1023"/>
      <c r="AH34" s="1023"/>
      <c r="AI34" s="1023"/>
      <c r="AJ34" s="1024"/>
      <c r="AK34" s="980"/>
      <c r="AL34" s="971"/>
      <c r="AM34" s="971"/>
      <c r="AN34" s="971"/>
      <c r="AO34" s="971"/>
      <c r="AP34" s="971"/>
      <c r="AQ34" s="971"/>
      <c r="AR34" s="971"/>
      <c r="AS34" s="971"/>
      <c r="AT34" s="971"/>
      <c r="AU34" s="971"/>
      <c r="AV34" s="971"/>
      <c r="AW34" s="971"/>
      <c r="AX34" s="971"/>
      <c r="AY34" s="971"/>
      <c r="AZ34" s="1047"/>
      <c r="BA34" s="1047"/>
      <c r="BB34" s="1047"/>
      <c r="BC34" s="1047"/>
      <c r="BD34" s="1047"/>
      <c r="BE34" s="1037"/>
      <c r="BF34" s="1037"/>
      <c r="BG34" s="1037"/>
      <c r="BH34" s="1037"/>
      <c r="BI34" s="1038"/>
      <c r="BJ34" s="205"/>
      <c r="BK34" s="205"/>
      <c r="BL34" s="205"/>
      <c r="BM34" s="205"/>
      <c r="BN34" s="205"/>
      <c r="BO34" s="218"/>
      <c r="BP34" s="218"/>
      <c r="BQ34" s="215">
        <v>28</v>
      </c>
      <c r="BR34" s="216"/>
      <c r="BS34" s="1017"/>
      <c r="BT34" s="1018"/>
      <c r="BU34" s="1018"/>
      <c r="BV34" s="1018"/>
      <c r="BW34" s="1018"/>
      <c r="BX34" s="1018"/>
      <c r="BY34" s="1018"/>
      <c r="BZ34" s="1018"/>
      <c r="CA34" s="1018"/>
      <c r="CB34" s="1018"/>
      <c r="CC34" s="1018"/>
      <c r="CD34" s="1018"/>
      <c r="CE34" s="1018"/>
      <c r="CF34" s="1018"/>
      <c r="CG34" s="1019"/>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199"/>
    </row>
    <row r="35" spans="1:131" s="200" customFormat="1" ht="26.25" customHeight="1" x14ac:dyDescent="0.15">
      <c r="A35" s="219">
        <v>8</v>
      </c>
      <c r="B35" s="1042"/>
      <c r="C35" s="1043"/>
      <c r="D35" s="1043"/>
      <c r="E35" s="1043"/>
      <c r="F35" s="1043"/>
      <c r="G35" s="1043"/>
      <c r="H35" s="1043"/>
      <c r="I35" s="1043"/>
      <c r="J35" s="1043"/>
      <c r="K35" s="1043"/>
      <c r="L35" s="1043"/>
      <c r="M35" s="1043"/>
      <c r="N35" s="1043"/>
      <c r="O35" s="1043"/>
      <c r="P35" s="1044"/>
      <c r="Q35" s="1048"/>
      <c r="R35" s="1049"/>
      <c r="S35" s="1049"/>
      <c r="T35" s="1049"/>
      <c r="U35" s="1049"/>
      <c r="V35" s="1049"/>
      <c r="W35" s="1049"/>
      <c r="X35" s="1049"/>
      <c r="Y35" s="1049"/>
      <c r="Z35" s="1049"/>
      <c r="AA35" s="1049"/>
      <c r="AB35" s="1049"/>
      <c r="AC35" s="1049"/>
      <c r="AD35" s="1049"/>
      <c r="AE35" s="1050"/>
      <c r="AF35" s="1022"/>
      <c r="AG35" s="1023"/>
      <c r="AH35" s="1023"/>
      <c r="AI35" s="1023"/>
      <c r="AJ35" s="1024"/>
      <c r="AK35" s="980"/>
      <c r="AL35" s="971"/>
      <c r="AM35" s="971"/>
      <c r="AN35" s="971"/>
      <c r="AO35" s="971"/>
      <c r="AP35" s="971"/>
      <c r="AQ35" s="971"/>
      <c r="AR35" s="971"/>
      <c r="AS35" s="971"/>
      <c r="AT35" s="971"/>
      <c r="AU35" s="971"/>
      <c r="AV35" s="971"/>
      <c r="AW35" s="971"/>
      <c r="AX35" s="971"/>
      <c r="AY35" s="971"/>
      <c r="AZ35" s="1047"/>
      <c r="BA35" s="1047"/>
      <c r="BB35" s="1047"/>
      <c r="BC35" s="1047"/>
      <c r="BD35" s="1047"/>
      <c r="BE35" s="1037"/>
      <c r="BF35" s="1037"/>
      <c r="BG35" s="1037"/>
      <c r="BH35" s="1037"/>
      <c r="BI35" s="1038"/>
      <c r="BJ35" s="205"/>
      <c r="BK35" s="205"/>
      <c r="BL35" s="205"/>
      <c r="BM35" s="205"/>
      <c r="BN35" s="205"/>
      <c r="BO35" s="218"/>
      <c r="BP35" s="218"/>
      <c r="BQ35" s="215">
        <v>29</v>
      </c>
      <c r="BR35" s="216"/>
      <c r="BS35" s="1017"/>
      <c r="BT35" s="1018"/>
      <c r="BU35" s="1018"/>
      <c r="BV35" s="1018"/>
      <c r="BW35" s="1018"/>
      <c r="BX35" s="1018"/>
      <c r="BY35" s="1018"/>
      <c r="BZ35" s="1018"/>
      <c r="CA35" s="1018"/>
      <c r="CB35" s="1018"/>
      <c r="CC35" s="1018"/>
      <c r="CD35" s="1018"/>
      <c r="CE35" s="1018"/>
      <c r="CF35" s="1018"/>
      <c r="CG35" s="1019"/>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199"/>
    </row>
    <row r="36" spans="1:131" s="200" customFormat="1" ht="26.25" customHeight="1" x14ac:dyDescent="0.15">
      <c r="A36" s="219">
        <v>9</v>
      </c>
      <c r="B36" s="1042"/>
      <c r="C36" s="1043"/>
      <c r="D36" s="1043"/>
      <c r="E36" s="1043"/>
      <c r="F36" s="1043"/>
      <c r="G36" s="1043"/>
      <c r="H36" s="1043"/>
      <c r="I36" s="1043"/>
      <c r="J36" s="1043"/>
      <c r="K36" s="1043"/>
      <c r="L36" s="1043"/>
      <c r="M36" s="1043"/>
      <c r="N36" s="1043"/>
      <c r="O36" s="1043"/>
      <c r="P36" s="1044"/>
      <c r="Q36" s="1048"/>
      <c r="R36" s="1049"/>
      <c r="S36" s="1049"/>
      <c r="T36" s="1049"/>
      <c r="U36" s="1049"/>
      <c r="V36" s="1049"/>
      <c r="W36" s="1049"/>
      <c r="X36" s="1049"/>
      <c r="Y36" s="1049"/>
      <c r="Z36" s="1049"/>
      <c r="AA36" s="1049"/>
      <c r="AB36" s="1049"/>
      <c r="AC36" s="1049"/>
      <c r="AD36" s="1049"/>
      <c r="AE36" s="1050"/>
      <c r="AF36" s="1022"/>
      <c r="AG36" s="1023"/>
      <c r="AH36" s="1023"/>
      <c r="AI36" s="1023"/>
      <c r="AJ36" s="1024"/>
      <c r="AK36" s="980"/>
      <c r="AL36" s="971"/>
      <c r="AM36" s="971"/>
      <c r="AN36" s="971"/>
      <c r="AO36" s="971"/>
      <c r="AP36" s="971"/>
      <c r="AQ36" s="971"/>
      <c r="AR36" s="971"/>
      <c r="AS36" s="971"/>
      <c r="AT36" s="971"/>
      <c r="AU36" s="971"/>
      <c r="AV36" s="971"/>
      <c r="AW36" s="971"/>
      <c r="AX36" s="971"/>
      <c r="AY36" s="971"/>
      <c r="AZ36" s="1047"/>
      <c r="BA36" s="1047"/>
      <c r="BB36" s="1047"/>
      <c r="BC36" s="1047"/>
      <c r="BD36" s="1047"/>
      <c r="BE36" s="1037"/>
      <c r="BF36" s="1037"/>
      <c r="BG36" s="1037"/>
      <c r="BH36" s="1037"/>
      <c r="BI36" s="1038"/>
      <c r="BJ36" s="205"/>
      <c r="BK36" s="205"/>
      <c r="BL36" s="205"/>
      <c r="BM36" s="205"/>
      <c r="BN36" s="205"/>
      <c r="BO36" s="218"/>
      <c r="BP36" s="218"/>
      <c r="BQ36" s="215">
        <v>30</v>
      </c>
      <c r="BR36" s="216"/>
      <c r="BS36" s="1017"/>
      <c r="BT36" s="1018"/>
      <c r="BU36" s="1018"/>
      <c r="BV36" s="1018"/>
      <c r="BW36" s="1018"/>
      <c r="BX36" s="1018"/>
      <c r="BY36" s="1018"/>
      <c r="BZ36" s="1018"/>
      <c r="CA36" s="1018"/>
      <c r="CB36" s="1018"/>
      <c r="CC36" s="1018"/>
      <c r="CD36" s="1018"/>
      <c r="CE36" s="1018"/>
      <c r="CF36" s="1018"/>
      <c r="CG36" s="1019"/>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199"/>
    </row>
    <row r="37" spans="1:131" s="200" customFormat="1" ht="26.25" customHeight="1" x14ac:dyDescent="0.15">
      <c r="A37" s="219">
        <v>10</v>
      </c>
      <c r="B37" s="1042"/>
      <c r="C37" s="1043"/>
      <c r="D37" s="1043"/>
      <c r="E37" s="1043"/>
      <c r="F37" s="1043"/>
      <c r="G37" s="1043"/>
      <c r="H37" s="1043"/>
      <c r="I37" s="1043"/>
      <c r="J37" s="1043"/>
      <c r="K37" s="1043"/>
      <c r="L37" s="1043"/>
      <c r="M37" s="1043"/>
      <c r="N37" s="1043"/>
      <c r="O37" s="1043"/>
      <c r="P37" s="1044"/>
      <c r="Q37" s="1048"/>
      <c r="R37" s="1049"/>
      <c r="S37" s="1049"/>
      <c r="T37" s="1049"/>
      <c r="U37" s="1049"/>
      <c r="V37" s="1049"/>
      <c r="W37" s="1049"/>
      <c r="X37" s="1049"/>
      <c r="Y37" s="1049"/>
      <c r="Z37" s="1049"/>
      <c r="AA37" s="1049"/>
      <c r="AB37" s="1049"/>
      <c r="AC37" s="1049"/>
      <c r="AD37" s="1049"/>
      <c r="AE37" s="1050"/>
      <c r="AF37" s="1022"/>
      <c r="AG37" s="1023"/>
      <c r="AH37" s="1023"/>
      <c r="AI37" s="1023"/>
      <c r="AJ37" s="1024"/>
      <c r="AK37" s="980"/>
      <c r="AL37" s="971"/>
      <c r="AM37" s="971"/>
      <c r="AN37" s="971"/>
      <c r="AO37" s="971"/>
      <c r="AP37" s="971"/>
      <c r="AQ37" s="971"/>
      <c r="AR37" s="971"/>
      <c r="AS37" s="971"/>
      <c r="AT37" s="971"/>
      <c r="AU37" s="971"/>
      <c r="AV37" s="971"/>
      <c r="AW37" s="971"/>
      <c r="AX37" s="971"/>
      <c r="AY37" s="971"/>
      <c r="AZ37" s="1047"/>
      <c r="BA37" s="1047"/>
      <c r="BB37" s="1047"/>
      <c r="BC37" s="1047"/>
      <c r="BD37" s="1047"/>
      <c r="BE37" s="1037"/>
      <c r="BF37" s="1037"/>
      <c r="BG37" s="1037"/>
      <c r="BH37" s="1037"/>
      <c r="BI37" s="1038"/>
      <c r="BJ37" s="205"/>
      <c r="BK37" s="205"/>
      <c r="BL37" s="205"/>
      <c r="BM37" s="205"/>
      <c r="BN37" s="205"/>
      <c r="BO37" s="218"/>
      <c r="BP37" s="218"/>
      <c r="BQ37" s="215">
        <v>31</v>
      </c>
      <c r="BR37" s="216"/>
      <c r="BS37" s="1017"/>
      <c r="BT37" s="1018"/>
      <c r="BU37" s="1018"/>
      <c r="BV37" s="1018"/>
      <c r="BW37" s="1018"/>
      <c r="BX37" s="1018"/>
      <c r="BY37" s="1018"/>
      <c r="BZ37" s="1018"/>
      <c r="CA37" s="1018"/>
      <c r="CB37" s="1018"/>
      <c r="CC37" s="1018"/>
      <c r="CD37" s="1018"/>
      <c r="CE37" s="1018"/>
      <c r="CF37" s="1018"/>
      <c r="CG37" s="1019"/>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199"/>
    </row>
    <row r="38" spans="1:131" s="200" customFormat="1" ht="26.25" customHeight="1" x14ac:dyDescent="0.15">
      <c r="A38" s="219">
        <v>11</v>
      </c>
      <c r="B38" s="1042"/>
      <c r="C38" s="1043"/>
      <c r="D38" s="1043"/>
      <c r="E38" s="1043"/>
      <c r="F38" s="1043"/>
      <c r="G38" s="1043"/>
      <c r="H38" s="1043"/>
      <c r="I38" s="1043"/>
      <c r="J38" s="1043"/>
      <c r="K38" s="1043"/>
      <c r="L38" s="1043"/>
      <c r="M38" s="1043"/>
      <c r="N38" s="1043"/>
      <c r="O38" s="1043"/>
      <c r="P38" s="1044"/>
      <c r="Q38" s="1048"/>
      <c r="R38" s="1049"/>
      <c r="S38" s="1049"/>
      <c r="T38" s="1049"/>
      <c r="U38" s="1049"/>
      <c r="V38" s="1049"/>
      <c r="W38" s="1049"/>
      <c r="X38" s="1049"/>
      <c r="Y38" s="1049"/>
      <c r="Z38" s="1049"/>
      <c r="AA38" s="1049"/>
      <c r="AB38" s="1049"/>
      <c r="AC38" s="1049"/>
      <c r="AD38" s="1049"/>
      <c r="AE38" s="1050"/>
      <c r="AF38" s="1022"/>
      <c r="AG38" s="1023"/>
      <c r="AH38" s="1023"/>
      <c r="AI38" s="1023"/>
      <c r="AJ38" s="1024"/>
      <c r="AK38" s="980"/>
      <c r="AL38" s="971"/>
      <c r="AM38" s="971"/>
      <c r="AN38" s="971"/>
      <c r="AO38" s="971"/>
      <c r="AP38" s="971"/>
      <c r="AQ38" s="971"/>
      <c r="AR38" s="971"/>
      <c r="AS38" s="971"/>
      <c r="AT38" s="971"/>
      <c r="AU38" s="971"/>
      <c r="AV38" s="971"/>
      <c r="AW38" s="971"/>
      <c r="AX38" s="971"/>
      <c r="AY38" s="971"/>
      <c r="AZ38" s="1047"/>
      <c r="BA38" s="1047"/>
      <c r="BB38" s="1047"/>
      <c r="BC38" s="1047"/>
      <c r="BD38" s="1047"/>
      <c r="BE38" s="1037"/>
      <c r="BF38" s="1037"/>
      <c r="BG38" s="1037"/>
      <c r="BH38" s="1037"/>
      <c r="BI38" s="1038"/>
      <c r="BJ38" s="205"/>
      <c r="BK38" s="205"/>
      <c r="BL38" s="205"/>
      <c r="BM38" s="205"/>
      <c r="BN38" s="205"/>
      <c r="BO38" s="218"/>
      <c r="BP38" s="218"/>
      <c r="BQ38" s="215">
        <v>32</v>
      </c>
      <c r="BR38" s="216"/>
      <c r="BS38" s="1017"/>
      <c r="BT38" s="1018"/>
      <c r="BU38" s="1018"/>
      <c r="BV38" s="1018"/>
      <c r="BW38" s="1018"/>
      <c r="BX38" s="1018"/>
      <c r="BY38" s="1018"/>
      <c r="BZ38" s="1018"/>
      <c r="CA38" s="1018"/>
      <c r="CB38" s="1018"/>
      <c r="CC38" s="1018"/>
      <c r="CD38" s="1018"/>
      <c r="CE38" s="1018"/>
      <c r="CF38" s="1018"/>
      <c r="CG38" s="1019"/>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199"/>
    </row>
    <row r="39" spans="1:131" s="200" customFormat="1" ht="26.25" customHeight="1" x14ac:dyDescent="0.15">
      <c r="A39" s="219">
        <v>12</v>
      </c>
      <c r="B39" s="1042"/>
      <c r="C39" s="1043"/>
      <c r="D39" s="1043"/>
      <c r="E39" s="1043"/>
      <c r="F39" s="1043"/>
      <c r="G39" s="1043"/>
      <c r="H39" s="1043"/>
      <c r="I39" s="1043"/>
      <c r="J39" s="1043"/>
      <c r="K39" s="1043"/>
      <c r="L39" s="1043"/>
      <c r="M39" s="1043"/>
      <c r="N39" s="1043"/>
      <c r="O39" s="1043"/>
      <c r="P39" s="1044"/>
      <c r="Q39" s="1048"/>
      <c r="R39" s="1049"/>
      <c r="S39" s="1049"/>
      <c r="T39" s="1049"/>
      <c r="U39" s="1049"/>
      <c r="V39" s="1049"/>
      <c r="W39" s="1049"/>
      <c r="X39" s="1049"/>
      <c r="Y39" s="1049"/>
      <c r="Z39" s="1049"/>
      <c r="AA39" s="1049"/>
      <c r="AB39" s="1049"/>
      <c r="AC39" s="1049"/>
      <c r="AD39" s="1049"/>
      <c r="AE39" s="1050"/>
      <c r="AF39" s="1022"/>
      <c r="AG39" s="1023"/>
      <c r="AH39" s="1023"/>
      <c r="AI39" s="1023"/>
      <c r="AJ39" s="1024"/>
      <c r="AK39" s="980"/>
      <c r="AL39" s="971"/>
      <c r="AM39" s="971"/>
      <c r="AN39" s="971"/>
      <c r="AO39" s="971"/>
      <c r="AP39" s="971"/>
      <c r="AQ39" s="971"/>
      <c r="AR39" s="971"/>
      <c r="AS39" s="971"/>
      <c r="AT39" s="971"/>
      <c r="AU39" s="971"/>
      <c r="AV39" s="971"/>
      <c r="AW39" s="971"/>
      <c r="AX39" s="971"/>
      <c r="AY39" s="971"/>
      <c r="AZ39" s="1047"/>
      <c r="BA39" s="1047"/>
      <c r="BB39" s="1047"/>
      <c r="BC39" s="1047"/>
      <c r="BD39" s="1047"/>
      <c r="BE39" s="1037"/>
      <c r="BF39" s="1037"/>
      <c r="BG39" s="1037"/>
      <c r="BH39" s="1037"/>
      <c r="BI39" s="1038"/>
      <c r="BJ39" s="205"/>
      <c r="BK39" s="205"/>
      <c r="BL39" s="205"/>
      <c r="BM39" s="205"/>
      <c r="BN39" s="205"/>
      <c r="BO39" s="218"/>
      <c r="BP39" s="218"/>
      <c r="BQ39" s="215">
        <v>33</v>
      </c>
      <c r="BR39" s="216"/>
      <c r="BS39" s="1017"/>
      <c r="BT39" s="1018"/>
      <c r="BU39" s="1018"/>
      <c r="BV39" s="1018"/>
      <c r="BW39" s="1018"/>
      <c r="BX39" s="1018"/>
      <c r="BY39" s="1018"/>
      <c r="BZ39" s="1018"/>
      <c r="CA39" s="1018"/>
      <c r="CB39" s="1018"/>
      <c r="CC39" s="1018"/>
      <c r="CD39" s="1018"/>
      <c r="CE39" s="1018"/>
      <c r="CF39" s="1018"/>
      <c r="CG39" s="1019"/>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199"/>
    </row>
    <row r="40" spans="1:131" s="200" customFormat="1" ht="26.25" customHeight="1" x14ac:dyDescent="0.15">
      <c r="A40" s="214">
        <v>13</v>
      </c>
      <c r="B40" s="1042"/>
      <c r="C40" s="1043"/>
      <c r="D40" s="1043"/>
      <c r="E40" s="1043"/>
      <c r="F40" s="1043"/>
      <c r="G40" s="1043"/>
      <c r="H40" s="1043"/>
      <c r="I40" s="1043"/>
      <c r="J40" s="1043"/>
      <c r="K40" s="1043"/>
      <c r="L40" s="1043"/>
      <c r="M40" s="1043"/>
      <c r="N40" s="1043"/>
      <c r="O40" s="1043"/>
      <c r="P40" s="1044"/>
      <c r="Q40" s="1048"/>
      <c r="R40" s="1049"/>
      <c r="S40" s="1049"/>
      <c r="T40" s="1049"/>
      <c r="U40" s="1049"/>
      <c r="V40" s="1049"/>
      <c r="W40" s="1049"/>
      <c r="X40" s="1049"/>
      <c r="Y40" s="1049"/>
      <c r="Z40" s="1049"/>
      <c r="AA40" s="1049"/>
      <c r="AB40" s="1049"/>
      <c r="AC40" s="1049"/>
      <c r="AD40" s="1049"/>
      <c r="AE40" s="1050"/>
      <c r="AF40" s="1022"/>
      <c r="AG40" s="1023"/>
      <c r="AH40" s="1023"/>
      <c r="AI40" s="1023"/>
      <c r="AJ40" s="1024"/>
      <c r="AK40" s="980"/>
      <c r="AL40" s="971"/>
      <c r="AM40" s="971"/>
      <c r="AN40" s="971"/>
      <c r="AO40" s="971"/>
      <c r="AP40" s="971"/>
      <c r="AQ40" s="971"/>
      <c r="AR40" s="971"/>
      <c r="AS40" s="971"/>
      <c r="AT40" s="971"/>
      <c r="AU40" s="971"/>
      <c r="AV40" s="971"/>
      <c r="AW40" s="971"/>
      <c r="AX40" s="971"/>
      <c r="AY40" s="971"/>
      <c r="AZ40" s="1047"/>
      <c r="BA40" s="1047"/>
      <c r="BB40" s="1047"/>
      <c r="BC40" s="1047"/>
      <c r="BD40" s="1047"/>
      <c r="BE40" s="1037"/>
      <c r="BF40" s="1037"/>
      <c r="BG40" s="1037"/>
      <c r="BH40" s="1037"/>
      <c r="BI40" s="1038"/>
      <c r="BJ40" s="205"/>
      <c r="BK40" s="205"/>
      <c r="BL40" s="205"/>
      <c r="BM40" s="205"/>
      <c r="BN40" s="205"/>
      <c r="BO40" s="218"/>
      <c r="BP40" s="218"/>
      <c r="BQ40" s="215">
        <v>34</v>
      </c>
      <c r="BR40" s="216"/>
      <c r="BS40" s="1017"/>
      <c r="BT40" s="1018"/>
      <c r="BU40" s="1018"/>
      <c r="BV40" s="1018"/>
      <c r="BW40" s="1018"/>
      <c r="BX40" s="1018"/>
      <c r="BY40" s="1018"/>
      <c r="BZ40" s="1018"/>
      <c r="CA40" s="1018"/>
      <c r="CB40" s="1018"/>
      <c r="CC40" s="1018"/>
      <c r="CD40" s="1018"/>
      <c r="CE40" s="1018"/>
      <c r="CF40" s="1018"/>
      <c r="CG40" s="1019"/>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199"/>
    </row>
    <row r="41" spans="1:131" s="200" customFormat="1" ht="26.25" customHeight="1" x14ac:dyDescent="0.15">
      <c r="A41" s="214">
        <v>14</v>
      </c>
      <c r="B41" s="1042"/>
      <c r="C41" s="1043"/>
      <c r="D41" s="1043"/>
      <c r="E41" s="1043"/>
      <c r="F41" s="1043"/>
      <c r="G41" s="1043"/>
      <c r="H41" s="1043"/>
      <c r="I41" s="1043"/>
      <c r="J41" s="1043"/>
      <c r="K41" s="1043"/>
      <c r="L41" s="1043"/>
      <c r="M41" s="1043"/>
      <c r="N41" s="1043"/>
      <c r="O41" s="1043"/>
      <c r="P41" s="1044"/>
      <c r="Q41" s="1048"/>
      <c r="R41" s="1049"/>
      <c r="S41" s="1049"/>
      <c r="T41" s="1049"/>
      <c r="U41" s="1049"/>
      <c r="V41" s="1049"/>
      <c r="W41" s="1049"/>
      <c r="X41" s="1049"/>
      <c r="Y41" s="1049"/>
      <c r="Z41" s="1049"/>
      <c r="AA41" s="1049"/>
      <c r="AB41" s="1049"/>
      <c r="AC41" s="1049"/>
      <c r="AD41" s="1049"/>
      <c r="AE41" s="1050"/>
      <c r="AF41" s="1022"/>
      <c r="AG41" s="1023"/>
      <c r="AH41" s="1023"/>
      <c r="AI41" s="1023"/>
      <c r="AJ41" s="1024"/>
      <c r="AK41" s="980"/>
      <c r="AL41" s="971"/>
      <c r="AM41" s="971"/>
      <c r="AN41" s="971"/>
      <c r="AO41" s="971"/>
      <c r="AP41" s="971"/>
      <c r="AQ41" s="971"/>
      <c r="AR41" s="971"/>
      <c r="AS41" s="971"/>
      <c r="AT41" s="971"/>
      <c r="AU41" s="971"/>
      <c r="AV41" s="971"/>
      <c r="AW41" s="971"/>
      <c r="AX41" s="971"/>
      <c r="AY41" s="971"/>
      <c r="AZ41" s="1047"/>
      <c r="BA41" s="1047"/>
      <c r="BB41" s="1047"/>
      <c r="BC41" s="1047"/>
      <c r="BD41" s="1047"/>
      <c r="BE41" s="1037"/>
      <c r="BF41" s="1037"/>
      <c r="BG41" s="1037"/>
      <c r="BH41" s="1037"/>
      <c r="BI41" s="1038"/>
      <c r="BJ41" s="205"/>
      <c r="BK41" s="205"/>
      <c r="BL41" s="205"/>
      <c r="BM41" s="205"/>
      <c r="BN41" s="205"/>
      <c r="BO41" s="218"/>
      <c r="BP41" s="218"/>
      <c r="BQ41" s="215">
        <v>35</v>
      </c>
      <c r="BR41" s="216"/>
      <c r="BS41" s="1017"/>
      <c r="BT41" s="1018"/>
      <c r="BU41" s="1018"/>
      <c r="BV41" s="1018"/>
      <c r="BW41" s="1018"/>
      <c r="BX41" s="1018"/>
      <c r="BY41" s="1018"/>
      <c r="BZ41" s="1018"/>
      <c r="CA41" s="1018"/>
      <c r="CB41" s="1018"/>
      <c r="CC41" s="1018"/>
      <c r="CD41" s="1018"/>
      <c r="CE41" s="1018"/>
      <c r="CF41" s="1018"/>
      <c r="CG41" s="1019"/>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199"/>
    </row>
    <row r="42" spans="1:131" s="200" customFormat="1" ht="26.25" customHeight="1" x14ac:dyDescent="0.15">
      <c r="A42" s="214">
        <v>15</v>
      </c>
      <c r="B42" s="1042"/>
      <c r="C42" s="1043"/>
      <c r="D42" s="1043"/>
      <c r="E42" s="1043"/>
      <c r="F42" s="1043"/>
      <c r="G42" s="1043"/>
      <c r="H42" s="1043"/>
      <c r="I42" s="1043"/>
      <c r="J42" s="1043"/>
      <c r="K42" s="1043"/>
      <c r="L42" s="1043"/>
      <c r="M42" s="1043"/>
      <c r="N42" s="1043"/>
      <c r="O42" s="1043"/>
      <c r="P42" s="1044"/>
      <c r="Q42" s="1048"/>
      <c r="R42" s="1049"/>
      <c r="S42" s="1049"/>
      <c r="T42" s="1049"/>
      <c r="U42" s="1049"/>
      <c r="V42" s="1049"/>
      <c r="W42" s="1049"/>
      <c r="X42" s="1049"/>
      <c r="Y42" s="1049"/>
      <c r="Z42" s="1049"/>
      <c r="AA42" s="1049"/>
      <c r="AB42" s="1049"/>
      <c r="AC42" s="1049"/>
      <c r="AD42" s="1049"/>
      <c r="AE42" s="1050"/>
      <c r="AF42" s="1022"/>
      <c r="AG42" s="1023"/>
      <c r="AH42" s="1023"/>
      <c r="AI42" s="1023"/>
      <c r="AJ42" s="1024"/>
      <c r="AK42" s="980"/>
      <c r="AL42" s="971"/>
      <c r="AM42" s="971"/>
      <c r="AN42" s="971"/>
      <c r="AO42" s="971"/>
      <c r="AP42" s="971"/>
      <c r="AQ42" s="971"/>
      <c r="AR42" s="971"/>
      <c r="AS42" s="971"/>
      <c r="AT42" s="971"/>
      <c r="AU42" s="971"/>
      <c r="AV42" s="971"/>
      <c r="AW42" s="971"/>
      <c r="AX42" s="971"/>
      <c r="AY42" s="971"/>
      <c r="AZ42" s="1047"/>
      <c r="BA42" s="1047"/>
      <c r="BB42" s="1047"/>
      <c r="BC42" s="1047"/>
      <c r="BD42" s="1047"/>
      <c r="BE42" s="1037"/>
      <c r="BF42" s="1037"/>
      <c r="BG42" s="1037"/>
      <c r="BH42" s="1037"/>
      <c r="BI42" s="1038"/>
      <c r="BJ42" s="205"/>
      <c r="BK42" s="205"/>
      <c r="BL42" s="205"/>
      <c r="BM42" s="205"/>
      <c r="BN42" s="205"/>
      <c r="BO42" s="218"/>
      <c r="BP42" s="218"/>
      <c r="BQ42" s="215">
        <v>36</v>
      </c>
      <c r="BR42" s="216"/>
      <c r="BS42" s="1017"/>
      <c r="BT42" s="1018"/>
      <c r="BU42" s="1018"/>
      <c r="BV42" s="1018"/>
      <c r="BW42" s="1018"/>
      <c r="BX42" s="1018"/>
      <c r="BY42" s="1018"/>
      <c r="BZ42" s="1018"/>
      <c r="CA42" s="1018"/>
      <c r="CB42" s="1018"/>
      <c r="CC42" s="1018"/>
      <c r="CD42" s="1018"/>
      <c r="CE42" s="1018"/>
      <c r="CF42" s="1018"/>
      <c r="CG42" s="1019"/>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199"/>
    </row>
    <row r="43" spans="1:131" s="200" customFormat="1" ht="26.25" customHeight="1" x14ac:dyDescent="0.15">
      <c r="A43" s="214">
        <v>16</v>
      </c>
      <c r="B43" s="1042"/>
      <c r="C43" s="1043"/>
      <c r="D43" s="1043"/>
      <c r="E43" s="1043"/>
      <c r="F43" s="1043"/>
      <c r="G43" s="1043"/>
      <c r="H43" s="1043"/>
      <c r="I43" s="1043"/>
      <c r="J43" s="1043"/>
      <c r="K43" s="1043"/>
      <c r="L43" s="1043"/>
      <c r="M43" s="1043"/>
      <c r="N43" s="1043"/>
      <c r="O43" s="1043"/>
      <c r="P43" s="1044"/>
      <c r="Q43" s="1048"/>
      <c r="R43" s="1049"/>
      <c r="S43" s="1049"/>
      <c r="T43" s="1049"/>
      <c r="U43" s="1049"/>
      <c r="V43" s="1049"/>
      <c r="W43" s="1049"/>
      <c r="X43" s="1049"/>
      <c r="Y43" s="1049"/>
      <c r="Z43" s="1049"/>
      <c r="AA43" s="1049"/>
      <c r="AB43" s="1049"/>
      <c r="AC43" s="1049"/>
      <c r="AD43" s="1049"/>
      <c r="AE43" s="1050"/>
      <c r="AF43" s="1022"/>
      <c r="AG43" s="1023"/>
      <c r="AH43" s="1023"/>
      <c r="AI43" s="1023"/>
      <c r="AJ43" s="1024"/>
      <c r="AK43" s="980"/>
      <c r="AL43" s="971"/>
      <c r="AM43" s="971"/>
      <c r="AN43" s="971"/>
      <c r="AO43" s="971"/>
      <c r="AP43" s="971"/>
      <c r="AQ43" s="971"/>
      <c r="AR43" s="971"/>
      <c r="AS43" s="971"/>
      <c r="AT43" s="971"/>
      <c r="AU43" s="971"/>
      <c r="AV43" s="971"/>
      <c r="AW43" s="971"/>
      <c r="AX43" s="971"/>
      <c r="AY43" s="971"/>
      <c r="AZ43" s="1047"/>
      <c r="BA43" s="1047"/>
      <c r="BB43" s="1047"/>
      <c r="BC43" s="1047"/>
      <c r="BD43" s="1047"/>
      <c r="BE43" s="1037"/>
      <c r="BF43" s="1037"/>
      <c r="BG43" s="1037"/>
      <c r="BH43" s="1037"/>
      <c r="BI43" s="1038"/>
      <c r="BJ43" s="205"/>
      <c r="BK43" s="205"/>
      <c r="BL43" s="205"/>
      <c r="BM43" s="205"/>
      <c r="BN43" s="205"/>
      <c r="BO43" s="218"/>
      <c r="BP43" s="218"/>
      <c r="BQ43" s="215">
        <v>37</v>
      </c>
      <c r="BR43" s="216"/>
      <c r="BS43" s="1017"/>
      <c r="BT43" s="1018"/>
      <c r="BU43" s="1018"/>
      <c r="BV43" s="1018"/>
      <c r="BW43" s="1018"/>
      <c r="BX43" s="1018"/>
      <c r="BY43" s="1018"/>
      <c r="BZ43" s="1018"/>
      <c r="CA43" s="1018"/>
      <c r="CB43" s="1018"/>
      <c r="CC43" s="1018"/>
      <c r="CD43" s="1018"/>
      <c r="CE43" s="1018"/>
      <c r="CF43" s="1018"/>
      <c r="CG43" s="1019"/>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199"/>
    </row>
    <row r="44" spans="1:131" s="200" customFormat="1" ht="26.25" customHeight="1" x14ac:dyDescent="0.15">
      <c r="A44" s="214">
        <v>17</v>
      </c>
      <c r="B44" s="1042"/>
      <c r="C44" s="1043"/>
      <c r="D44" s="1043"/>
      <c r="E44" s="1043"/>
      <c r="F44" s="1043"/>
      <c r="G44" s="1043"/>
      <c r="H44" s="1043"/>
      <c r="I44" s="1043"/>
      <c r="J44" s="1043"/>
      <c r="K44" s="1043"/>
      <c r="L44" s="1043"/>
      <c r="M44" s="1043"/>
      <c r="N44" s="1043"/>
      <c r="O44" s="1043"/>
      <c r="P44" s="1044"/>
      <c r="Q44" s="1048"/>
      <c r="R44" s="1049"/>
      <c r="S44" s="1049"/>
      <c r="T44" s="1049"/>
      <c r="U44" s="1049"/>
      <c r="V44" s="1049"/>
      <c r="W44" s="1049"/>
      <c r="X44" s="1049"/>
      <c r="Y44" s="1049"/>
      <c r="Z44" s="1049"/>
      <c r="AA44" s="1049"/>
      <c r="AB44" s="1049"/>
      <c r="AC44" s="1049"/>
      <c r="AD44" s="1049"/>
      <c r="AE44" s="1050"/>
      <c r="AF44" s="1022"/>
      <c r="AG44" s="1023"/>
      <c r="AH44" s="1023"/>
      <c r="AI44" s="1023"/>
      <c r="AJ44" s="1024"/>
      <c r="AK44" s="980"/>
      <c r="AL44" s="971"/>
      <c r="AM44" s="971"/>
      <c r="AN44" s="971"/>
      <c r="AO44" s="971"/>
      <c r="AP44" s="971"/>
      <c r="AQ44" s="971"/>
      <c r="AR44" s="971"/>
      <c r="AS44" s="971"/>
      <c r="AT44" s="971"/>
      <c r="AU44" s="971"/>
      <c r="AV44" s="971"/>
      <c r="AW44" s="971"/>
      <c r="AX44" s="971"/>
      <c r="AY44" s="971"/>
      <c r="AZ44" s="1047"/>
      <c r="BA44" s="1047"/>
      <c r="BB44" s="1047"/>
      <c r="BC44" s="1047"/>
      <c r="BD44" s="1047"/>
      <c r="BE44" s="1037"/>
      <c r="BF44" s="1037"/>
      <c r="BG44" s="1037"/>
      <c r="BH44" s="1037"/>
      <c r="BI44" s="1038"/>
      <c r="BJ44" s="205"/>
      <c r="BK44" s="205"/>
      <c r="BL44" s="205"/>
      <c r="BM44" s="205"/>
      <c r="BN44" s="205"/>
      <c r="BO44" s="218"/>
      <c r="BP44" s="218"/>
      <c r="BQ44" s="215">
        <v>38</v>
      </c>
      <c r="BR44" s="216"/>
      <c r="BS44" s="1017"/>
      <c r="BT44" s="1018"/>
      <c r="BU44" s="1018"/>
      <c r="BV44" s="1018"/>
      <c r="BW44" s="1018"/>
      <c r="BX44" s="1018"/>
      <c r="BY44" s="1018"/>
      <c r="BZ44" s="1018"/>
      <c r="CA44" s="1018"/>
      <c r="CB44" s="1018"/>
      <c r="CC44" s="1018"/>
      <c r="CD44" s="1018"/>
      <c r="CE44" s="1018"/>
      <c r="CF44" s="1018"/>
      <c r="CG44" s="1019"/>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199"/>
    </row>
    <row r="45" spans="1:131" s="200" customFormat="1" ht="26.25" customHeight="1" x14ac:dyDescent="0.15">
      <c r="A45" s="214">
        <v>18</v>
      </c>
      <c r="B45" s="1042"/>
      <c r="C45" s="1043"/>
      <c r="D45" s="1043"/>
      <c r="E45" s="1043"/>
      <c r="F45" s="1043"/>
      <c r="G45" s="1043"/>
      <c r="H45" s="1043"/>
      <c r="I45" s="1043"/>
      <c r="J45" s="1043"/>
      <c r="K45" s="1043"/>
      <c r="L45" s="1043"/>
      <c r="M45" s="1043"/>
      <c r="N45" s="1043"/>
      <c r="O45" s="1043"/>
      <c r="P45" s="1044"/>
      <c r="Q45" s="1048"/>
      <c r="R45" s="1049"/>
      <c r="S45" s="1049"/>
      <c r="T45" s="1049"/>
      <c r="U45" s="1049"/>
      <c r="V45" s="1049"/>
      <c r="W45" s="1049"/>
      <c r="X45" s="1049"/>
      <c r="Y45" s="1049"/>
      <c r="Z45" s="1049"/>
      <c r="AA45" s="1049"/>
      <c r="AB45" s="1049"/>
      <c r="AC45" s="1049"/>
      <c r="AD45" s="1049"/>
      <c r="AE45" s="1050"/>
      <c r="AF45" s="1022"/>
      <c r="AG45" s="1023"/>
      <c r="AH45" s="1023"/>
      <c r="AI45" s="1023"/>
      <c r="AJ45" s="1024"/>
      <c r="AK45" s="980"/>
      <c r="AL45" s="971"/>
      <c r="AM45" s="971"/>
      <c r="AN45" s="971"/>
      <c r="AO45" s="971"/>
      <c r="AP45" s="971"/>
      <c r="AQ45" s="971"/>
      <c r="AR45" s="971"/>
      <c r="AS45" s="971"/>
      <c r="AT45" s="971"/>
      <c r="AU45" s="971"/>
      <c r="AV45" s="971"/>
      <c r="AW45" s="971"/>
      <c r="AX45" s="971"/>
      <c r="AY45" s="971"/>
      <c r="AZ45" s="1047"/>
      <c r="BA45" s="1047"/>
      <c r="BB45" s="1047"/>
      <c r="BC45" s="1047"/>
      <c r="BD45" s="1047"/>
      <c r="BE45" s="1037"/>
      <c r="BF45" s="1037"/>
      <c r="BG45" s="1037"/>
      <c r="BH45" s="1037"/>
      <c r="BI45" s="1038"/>
      <c r="BJ45" s="205"/>
      <c r="BK45" s="205"/>
      <c r="BL45" s="205"/>
      <c r="BM45" s="205"/>
      <c r="BN45" s="205"/>
      <c r="BO45" s="218"/>
      <c r="BP45" s="218"/>
      <c r="BQ45" s="215">
        <v>39</v>
      </c>
      <c r="BR45" s="216"/>
      <c r="BS45" s="1017"/>
      <c r="BT45" s="1018"/>
      <c r="BU45" s="1018"/>
      <c r="BV45" s="1018"/>
      <c r="BW45" s="1018"/>
      <c r="BX45" s="1018"/>
      <c r="BY45" s="1018"/>
      <c r="BZ45" s="1018"/>
      <c r="CA45" s="1018"/>
      <c r="CB45" s="1018"/>
      <c r="CC45" s="1018"/>
      <c r="CD45" s="1018"/>
      <c r="CE45" s="1018"/>
      <c r="CF45" s="1018"/>
      <c r="CG45" s="1019"/>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199"/>
    </row>
    <row r="46" spans="1:131" s="200" customFormat="1" ht="26.25" customHeight="1" x14ac:dyDescent="0.15">
      <c r="A46" s="214">
        <v>19</v>
      </c>
      <c r="B46" s="1042"/>
      <c r="C46" s="1043"/>
      <c r="D46" s="1043"/>
      <c r="E46" s="1043"/>
      <c r="F46" s="1043"/>
      <c r="G46" s="1043"/>
      <c r="H46" s="1043"/>
      <c r="I46" s="1043"/>
      <c r="J46" s="1043"/>
      <c r="K46" s="1043"/>
      <c r="L46" s="1043"/>
      <c r="M46" s="1043"/>
      <c r="N46" s="1043"/>
      <c r="O46" s="1043"/>
      <c r="P46" s="1044"/>
      <c r="Q46" s="1048"/>
      <c r="R46" s="1049"/>
      <c r="S46" s="1049"/>
      <c r="T46" s="1049"/>
      <c r="U46" s="1049"/>
      <c r="V46" s="1049"/>
      <c r="W46" s="1049"/>
      <c r="X46" s="1049"/>
      <c r="Y46" s="1049"/>
      <c r="Z46" s="1049"/>
      <c r="AA46" s="1049"/>
      <c r="AB46" s="1049"/>
      <c r="AC46" s="1049"/>
      <c r="AD46" s="1049"/>
      <c r="AE46" s="1050"/>
      <c r="AF46" s="1022"/>
      <c r="AG46" s="1023"/>
      <c r="AH46" s="1023"/>
      <c r="AI46" s="1023"/>
      <c r="AJ46" s="1024"/>
      <c r="AK46" s="980"/>
      <c r="AL46" s="971"/>
      <c r="AM46" s="971"/>
      <c r="AN46" s="971"/>
      <c r="AO46" s="971"/>
      <c r="AP46" s="971"/>
      <c r="AQ46" s="971"/>
      <c r="AR46" s="971"/>
      <c r="AS46" s="971"/>
      <c r="AT46" s="971"/>
      <c r="AU46" s="971"/>
      <c r="AV46" s="971"/>
      <c r="AW46" s="971"/>
      <c r="AX46" s="971"/>
      <c r="AY46" s="971"/>
      <c r="AZ46" s="1047"/>
      <c r="BA46" s="1047"/>
      <c r="BB46" s="1047"/>
      <c r="BC46" s="1047"/>
      <c r="BD46" s="1047"/>
      <c r="BE46" s="1037"/>
      <c r="BF46" s="1037"/>
      <c r="BG46" s="1037"/>
      <c r="BH46" s="1037"/>
      <c r="BI46" s="1038"/>
      <c r="BJ46" s="205"/>
      <c r="BK46" s="205"/>
      <c r="BL46" s="205"/>
      <c r="BM46" s="205"/>
      <c r="BN46" s="205"/>
      <c r="BO46" s="218"/>
      <c r="BP46" s="218"/>
      <c r="BQ46" s="215">
        <v>40</v>
      </c>
      <c r="BR46" s="216"/>
      <c r="BS46" s="1017"/>
      <c r="BT46" s="1018"/>
      <c r="BU46" s="1018"/>
      <c r="BV46" s="1018"/>
      <c r="BW46" s="1018"/>
      <c r="BX46" s="1018"/>
      <c r="BY46" s="1018"/>
      <c r="BZ46" s="1018"/>
      <c r="CA46" s="1018"/>
      <c r="CB46" s="1018"/>
      <c r="CC46" s="1018"/>
      <c r="CD46" s="1018"/>
      <c r="CE46" s="1018"/>
      <c r="CF46" s="1018"/>
      <c r="CG46" s="1019"/>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199"/>
    </row>
    <row r="47" spans="1:131" s="200" customFormat="1" ht="26.25" customHeight="1" x14ac:dyDescent="0.15">
      <c r="A47" s="214">
        <v>20</v>
      </c>
      <c r="B47" s="1042"/>
      <c r="C47" s="1043"/>
      <c r="D47" s="1043"/>
      <c r="E47" s="1043"/>
      <c r="F47" s="1043"/>
      <c r="G47" s="1043"/>
      <c r="H47" s="1043"/>
      <c r="I47" s="1043"/>
      <c r="J47" s="1043"/>
      <c r="K47" s="1043"/>
      <c r="L47" s="1043"/>
      <c r="M47" s="1043"/>
      <c r="N47" s="1043"/>
      <c r="O47" s="1043"/>
      <c r="P47" s="1044"/>
      <c r="Q47" s="1048"/>
      <c r="R47" s="1049"/>
      <c r="S47" s="1049"/>
      <c r="T47" s="1049"/>
      <c r="U47" s="1049"/>
      <c r="V47" s="1049"/>
      <c r="W47" s="1049"/>
      <c r="X47" s="1049"/>
      <c r="Y47" s="1049"/>
      <c r="Z47" s="1049"/>
      <c r="AA47" s="1049"/>
      <c r="AB47" s="1049"/>
      <c r="AC47" s="1049"/>
      <c r="AD47" s="1049"/>
      <c r="AE47" s="1050"/>
      <c r="AF47" s="1022"/>
      <c r="AG47" s="1023"/>
      <c r="AH47" s="1023"/>
      <c r="AI47" s="1023"/>
      <c r="AJ47" s="1024"/>
      <c r="AK47" s="980"/>
      <c r="AL47" s="971"/>
      <c r="AM47" s="971"/>
      <c r="AN47" s="971"/>
      <c r="AO47" s="971"/>
      <c r="AP47" s="971"/>
      <c r="AQ47" s="971"/>
      <c r="AR47" s="971"/>
      <c r="AS47" s="971"/>
      <c r="AT47" s="971"/>
      <c r="AU47" s="971"/>
      <c r="AV47" s="971"/>
      <c r="AW47" s="971"/>
      <c r="AX47" s="971"/>
      <c r="AY47" s="971"/>
      <c r="AZ47" s="1047"/>
      <c r="BA47" s="1047"/>
      <c r="BB47" s="1047"/>
      <c r="BC47" s="1047"/>
      <c r="BD47" s="1047"/>
      <c r="BE47" s="1037"/>
      <c r="BF47" s="1037"/>
      <c r="BG47" s="1037"/>
      <c r="BH47" s="1037"/>
      <c r="BI47" s="1038"/>
      <c r="BJ47" s="205"/>
      <c r="BK47" s="205"/>
      <c r="BL47" s="205"/>
      <c r="BM47" s="205"/>
      <c r="BN47" s="205"/>
      <c r="BO47" s="218"/>
      <c r="BP47" s="218"/>
      <c r="BQ47" s="215">
        <v>41</v>
      </c>
      <c r="BR47" s="216"/>
      <c r="BS47" s="1017"/>
      <c r="BT47" s="1018"/>
      <c r="BU47" s="1018"/>
      <c r="BV47" s="1018"/>
      <c r="BW47" s="1018"/>
      <c r="BX47" s="1018"/>
      <c r="BY47" s="1018"/>
      <c r="BZ47" s="1018"/>
      <c r="CA47" s="1018"/>
      <c r="CB47" s="1018"/>
      <c r="CC47" s="1018"/>
      <c r="CD47" s="1018"/>
      <c r="CE47" s="1018"/>
      <c r="CF47" s="1018"/>
      <c r="CG47" s="1019"/>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199"/>
    </row>
    <row r="48" spans="1:131" s="200" customFormat="1" ht="26.25" customHeight="1" x14ac:dyDescent="0.15">
      <c r="A48" s="214">
        <v>21</v>
      </c>
      <c r="B48" s="1042"/>
      <c r="C48" s="1043"/>
      <c r="D48" s="1043"/>
      <c r="E48" s="1043"/>
      <c r="F48" s="1043"/>
      <c r="G48" s="1043"/>
      <c r="H48" s="1043"/>
      <c r="I48" s="1043"/>
      <c r="J48" s="1043"/>
      <c r="K48" s="1043"/>
      <c r="L48" s="1043"/>
      <c r="M48" s="1043"/>
      <c r="N48" s="1043"/>
      <c r="O48" s="1043"/>
      <c r="P48" s="1044"/>
      <c r="Q48" s="1048"/>
      <c r="R48" s="1049"/>
      <c r="S48" s="1049"/>
      <c r="T48" s="1049"/>
      <c r="U48" s="1049"/>
      <c r="V48" s="1049"/>
      <c r="W48" s="1049"/>
      <c r="X48" s="1049"/>
      <c r="Y48" s="1049"/>
      <c r="Z48" s="1049"/>
      <c r="AA48" s="1049"/>
      <c r="AB48" s="1049"/>
      <c r="AC48" s="1049"/>
      <c r="AD48" s="1049"/>
      <c r="AE48" s="1050"/>
      <c r="AF48" s="1022"/>
      <c r="AG48" s="1023"/>
      <c r="AH48" s="1023"/>
      <c r="AI48" s="1023"/>
      <c r="AJ48" s="1024"/>
      <c r="AK48" s="980"/>
      <c r="AL48" s="971"/>
      <c r="AM48" s="971"/>
      <c r="AN48" s="971"/>
      <c r="AO48" s="971"/>
      <c r="AP48" s="971"/>
      <c r="AQ48" s="971"/>
      <c r="AR48" s="971"/>
      <c r="AS48" s="971"/>
      <c r="AT48" s="971"/>
      <c r="AU48" s="971"/>
      <c r="AV48" s="971"/>
      <c r="AW48" s="971"/>
      <c r="AX48" s="971"/>
      <c r="AY48" s="971"/>
      <c r="AZ48" s="1047"/>
      <c r="BA48" s="1047"/>
      <c r="BB48" s="1047"/>
      <c r="BC48" s="1047"/>
      <c r="BD48" s="1047"/>
      <c r="BE48" s="1037"/>
      <c r="BF48" s="1037"/>
      <c r="BG48" s="1037"/>
      <c r="BH48" s="1037"/>
      <c r="BI48" s="1038"/>
      <c r="BJ48" s="205"/>
      <c r="BK48" s="205"/>
      <c r="BL48" s="205"/>
      <c r="BM48" s="205"/>
      <c r="BN48" s="205"/>
      <c r="BO48" s="218"/>
      <c r="BP48" s="218"/>
      <c r="BQ48" s="215">
        <v>42</v>
      </c>
      <c r="BR48" s="216"/>
      <c r="BS48" s="1017"/>
      <c r="BT48" s="1018"/>
      <c r="BU48" s="1018"/>
      <c r="BV48" s="1018"/>
      <c r="BW48" s="1018"/>
      <c r="BX48" s="1018"/>
      <c r="BY48" s="1018"/>
      <c r="BZ48" s="1018"/>
      <c r="CA48" s="1018"/>
      <c r="CB48" s="1018"/>
      <c r="CC48" s="1018"/>
      <c r="CD48" s="1018"/>
      <c r="CE48" s="1018"/>
      <c r="CF48" s="1018"/>
      <c r="CG48" s="1019"/>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199"/>
    </row>
    <row r="49" spans="1:131" s="200" customFormat="1" ht="26.25" customHeight="1" x14ac:dyDescent="0.15">
      <c r="A49" s="214">
        <v>22</v>
      </c>
      <c r="B49" s="1042"/>
      <c r="C49" s="1043"/>
      <c r="D49" s="1043"/>
      <c r="E49" s="1043"/>
      <c r="F49" s="1043"/>
      <c r="G49" s="1043"/>
      <c r="H49" s="1043"/>
      <c r="I49" s="1043"/>
      <c r="J49" s="1043"/>
      <c r="K49" s="1043"/>
      <c r="L49" s="1043"/>
      <c r="M49" s="1043"/>
      <c r="N49" s="1043"/>
      <c r="O49" s="1043"/>
      <c r="P49" s="1044"/>
      <c r="Q49" s="1048"/>
      <c r="R49" s="1049"/>
      <c r="S49" s="1049"/>
      <c r="T49" s="1049"/>
      <c r="U49" s="1049"/>
      <c r="V49" s="1049"/>
      <c r="W49" s="1049"/>
      <c r="X49" s="1049"/>
      <c r="Y49" s="1049"/>
      <c r="Z49" s="1049"/>
      <c r="AA49" s="1049"/>
      <c r="AB49" s="1049"/>
      <c r="AC49" s="1049"/>
      <c r="AD49" s="1049"/>
      <c r="AE49" s="1050"/>
      <c r="AF49" s="1022"/>
      <c r="AG49" s="1023"/>
      <c r="AH49" s="1023"/>
      <c r="AI49" s="1023"/>
      <c r="AJ49" s="1024"/>
      <c r="AK49" s="980"/>
      <c r="AL49" s="971"/>
      <c r="AM49" s="971"/>
      <c r="AN49" s="971"/>
      <c r="AO49" s="971"/>
      <c r="AP49" s="971"/>
      <c r="AQ49" s="971"/>
      <c r="AR49" s="971"/>
      <c r="AS49" s="971"/>
      <c r="AT49" s="971"/>
      <c r="AU49" s="971"/>
      <c r="AV49" s="971"/>
      <c r="AW49" s="971"/>
      <c r="AX49" s="971"/>
      <c r="AY49" s="971"/>
      <c r="AZ49" s="1047"/>
      <c r="BA49" s="1047"/>
      <c r="BB49" s="1047"/>
      <c r="BC49" s="1047"/>
      <c r="BD49" s="1047"/>
      <c r="BE49" s="1037"/>
      <c r="BF49" s="1037"/>
      <c r="BG49" s="1037"/>
      <c r="BH49" s="1037"/>
      <c r="BI49" s="1038"/>
      <c r="BJ49" s="205"/>
      <c r="BK49" s="205"/>
      <c r="BL49" s="205"/>
      <c r="BM49" s="205"/>
      <c r="BN49" s="205"/>
      <c r="BO49" s="218"/>
      <c r="BP49" s="218"/>
      <c r="BQ49" s="215">
        <v>43</v>
      </c>
      <c r="BR49" s="216"/>
      <c r="BS49" s="1017"/>
      <c r="BT49" s="1018"/>
      <c r="BU49" s="1018"/>
      <c r="BV49" s="1018"/>
      <c r="BW49" s="1018"/>
      <c r="BX49" s="1018"/>
      <c r="BY49" s="1018"/>
      <c r="BZ49" s="1018"/>
      <c r="CA49" s="1018"/>
      <c r="CB49" s="1018"/>
      <c r="CC49" s="1018"/>
      <c r="CD49" s="1018"/>
      <c r="CE49" s="1018"/>
      <c r="CF49" s="1018"/>
      <c r="CG49" s="1019"/>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199"/>
    </row>
    <row r="50" spans="1:131" s="200" customFormat="1" ht="26.25" customHeight="1" x14ac:dyDescent="0.15">
      <c r="A50" s="214">
        <v>23</v>
      </c>
      <c r="B50" s="1042"/>
      <c r="C50" s="1043"/>
      <c r="D50" s="1043"/>
      <c r="E50" s="1043"/>
      <c r="F50" s="1043"/>
      <c r="G50" s="1043"/>
      <c r="H50" s="1043"/>
      <c r="I50" s="1043"/>
      <c r="J50" s="1043"/>
      <c r="K50" s="1043"/>
      <c r="L50" s="1043"/>
      <c r="M50" s="1043"/>
      <c r="N50" s="1043"/>
      <c r="O50" s="1043"/>
      <c r="P50" s="1044"/>
      <c r="Q50" s="1045"/>
      <c r="R50" s="1026"/>
      <c r="S50" s="1026"/>
      <c r="T50" s="1026"/>
      <c r="U50" s="1026"/>
      <c r="V50" s="1026"/>
      <c r="W50" s="1026"/>
      <c r="X50" s="1026"/>
      <c r="Y50" s="1026"/>
      <c r="Z50" s="1026"/>
      <c r="AA50" s="1026"/>
      <c r="AB50" s="1026"/>
      <c r="AC50" s="1026"/>
      <c r="AD50" s="1026"/>
      <c r="AE50" s="1046"/>
      <c r="AF50" s="1022"/>
      <c r="AG50" s="1023"/>
      <c r="AH50" s="1023"/>
      <c r="AI50" s="1023"/>
      <c r="AJ50" s="1024"/>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1037"/>
      <c r="BF50" s="1037"/>
      <c r="BG50" s="1037"/>
      <c r="BH50" s="1037"/>
      <c r="BI50" s="1038"/>
      <c r="BJ50" s="205"/>
      <c r="BK50" s="205"/>
      <c r="BL50" s="205"/>
      <c r="BM50" s="205"/>
      <c r="BN50" s="205"/>
      <c r="BO50" s="218"/>
      <c r="BP50" s="218"/>
      <c r="BQ50" s="215">
        <v>44</v>
      </c>
      <c r="BR50" s="216"/>
      <c r="BS50" s="1017"/>
      <c r="BT50" s="1018"/>
      <c r="BU50" s="1018"/>
      <c r="BV50" s="1018"/>
      <c r="BW50" s="1018"/>
      <c r="BX50" s="1018"/>
      <c r="BY50" s="1018"/>
      <c r="BZ50" s="1018"/>
      <c r="CA50" s="1018"/>
      <c r="CB50" s="1018"/>
      <c r="CC50" s="1018"/>
      <c r="CD50" s="1018"/>
      <c r="CE50" s="1018"/>
      <c r="CF50" s="1018"/>
      <c r="CG50" s="1019"/>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199"/>
    </row>
    <row r="51" spans="1:131" s="200" customFormat="1" ht="26.25" customHeight="1" x14ac:dyDescent="0.15">
      <c r="A51" s="214">
        <v>24</v>
      </c>
      <c r="B51" s="1042"/>
      <c r="C51" s="1043"/>
      <c r="D51" s="1043"/>
      <c r="E51" s="1043"/>
      <c r="F51" s="1043"/>
      <c r="G51" s="1043"/>
      <c r="H51" s="1043"/>
      <c r="I51" s="1043"/>
      <c r="J51" s="1043"/>
      <c r="K51" s="1043"/>
      <c r="L51" s="1043"/>
      <c r="M51" s="1043"/>
      <c r="N51" s="1043"/>
      <c r="O51" s="1043"/>
      <c r="P51" s="1044"/>
      <c r="Q51" s="1045"/>
      <c r="R51" s="1026"/>
      <c r="S51" s="1026"/>
      <c r="T51" s="1026"/>
      <c r="U51" s="1026"/>
      <c r="V51" s="1026"/>
      <c r="W51" s="1026"/>
      <c r="X51" s="1026"/>
      <c r="Y51" s="1026"/>
      <c r="Z51" s="1026"/>
      <c r="AA51" s="1026"/>
      <c r="AB51" s="1026"/>
      <c r="AC51" s="1026"/>
      <c r="AD51" s="1026"/>
      <c r="AE51" s="1046"/>
      <c r="AF51" s="1022"/>
      <c r="AG51" s="1023"/>
      <c r="AH51" s="1023"/>
      <c r="AI51" s="1023"/>
      <c r="AJ51" s="1024"/>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1037"/>
      <c r="BF51" s="1037"/>
      <c r="BG51" s="1037"/>
      <c r="BH51" s="1037"/>
      <c r="BI51" s="1038"/>
      <c r="BJ51" s="205"/>
      <c r="BK51" s="205"/>
      <c r="BL51" s="205"/>
      <c r="BM51" s="205"/>
      <c r="BN51" s="205"/>
      <c r="BO51" s="218"/>
      <c r="BP51" s="218"/>
      <c r="BQ51" s="215">
        <v>45</v>
      </c>
      <c r="BR51" s="216"/>
      <c r="BS51" s="1017"/>
      <c r="BT51" s="1018"/>
      <c r="BU51" s="1018"/>
      <c r="BV51" s="1018"/>
      <c r="BW51" s="1018"/>
      <c r="BX51" s="1018"/>
      <c r="BY51" s="1018"/>
      <c r="BZ51" s="1018"/>
      <c r="CA51" s="1018"/>
      <c r="CB51" s="1018"/>
      <c r="CC51" s="1018"/>
      <c r="CD51" s="1018"/>
      <c r="CE51" s="1018"/>
      <c r="CF51" s="1018"/>
      <c r="CG51" s="1019"/>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199"/>
    </row>
    <row r="52" spans="1:131" s="200" customFormat="1" ht="26.25" customHeight="1" x14ac:dyDescent="0.15">
      <c r="A52" s="214">
        <v>25</v>
      </c>
      <c r="B52" s="1042"/>
      <c r="C52" s="1043"/>
      <c r="D52" s="1043"/>
      <c r="E52" s="1043"/>
      <c r="F52" s="1043"/>
      <c r="G52" s="1043"/>
      <c r="H52" s="1043"/>
      <c r="I52" s="1043"/>
      <c r="J52" s="1043"/>
      <c r="K52" s="1043"/>
      <c r="L52" s="1043"/>
      <c r="M52" s="1043"/>
      <c r="N52" s="1043"/>
      <c r="O52" s="1043"/>
      <c r="P52" s="1044"/>
      <c r="Q52" s="1045"/>
      <c r="R52" s="1026"/>
      <c r="S52" s="1026"/>
      <c r="T52" s="1026"/>
      <c r="U52" s="1026"/>
      <c r="V52" s="1026"/>
      <c r="W52" s="1026"/>
      <c r="X52" s="1026"/>
      <c r="Y52" s="1026"/>
      <c r="Z52" s="1026"/>
      <c r="AA52" s="1026"/>
      <c r="AB52" s="1026"/>
      <c r="AC52" s="1026"/>
      <c r="AD52" s="1026"/>
      <c r="AE52" s="1046"/>
      <c r="AF52" s="1022"/>
      <c r="AG52" s="1023"/>
      <c r="AH52" s="1023"/>
      <c r="AI52" s="1023"/>
      <c r="AJ52" s="1024"/>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1037"/>
      <c r="BF52" s="1037"/>
      <c r="BG52" s="1037"/>
      <c r="BH52" s="1037"/>
      <c r="BI52" s="1038"/>
      <c r="BJ52" s="205"/>
      <c r="BK52" s="205"/>
      <c r="BL52" s="205"/>
      <c r="BM52" s="205"/>
      <c r="BN52" s="205"/>
      <c r="BO52" s="218"/>
      <c r="BP52" s="218"/>
      <c r="BQ52" s="215">
        <v>46</v>
      </c>
      <c r="BR52" s="216"/>
      <c r="BS52" s="1017"/>
      <c r="BT52" s="1018"/>
      <c r="BU52" s="1018"/>
      <c r="BV52" s="1018"/>
      <c r="BW52" s="1018"/>
      <c r="BX52" s="1018"/>
      <c r="BY52" s="1018"/>
      <c r="BZ52" s="1018"/>
      <c r="CA52" s="1018"/>
      <c r="CB52" s="1018"/>
      <c r="CC52" s="1018"/>
      <c r="CD52" s="1018"/>
      <c r="CE52" s="1018"/>
      <c r="CF52" s="1018"/>
      <c r="CG52" s="1019"/>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199"/>
    </row>
    <row r="53" spans="1:131" s="200" customFormat="1" ht="26.25" customHeight="1" x14ac:dyDescent="0.15">
      <c r="A53" s="214">
        <v>26</v>
      </c>
      <c r="B53" s="1042"/>
      <c r="C53" s="1043"/>
      <c r="D53" s="1043"/>
      <c r="E53" s="1043"/>
      <c r="F53" s="1043"/>
      <c r="G53" s="1043"/>
      <c r="H53" s="1043"/>
      <c r="I53" s="1043"/>
      <c r="J53" s="1043"/>
      <c r="K53" s="1043"/>
      <c r="L53" s="1043"/>
      <c r="M53" s="1043"/>
      <c r="N53" s="1043"/>
      <c r="O53" s="1043"/>
      <c r="P53" s="1044"/>
      <c r="Q53" s="1045"/>
      <c r="R53" s="1026"/>
      <c r="S53" s="1026"/>
      <c r="T53" s="1026"/>
      <c r="U53" s="1026"/>
      <c r="V53" s="1026"/>
      <c r="W53" s="1026"/>
      <c r="X53" s="1026"/>
      <c r="Y53" s="1026"/>
      <c r="Z53" s="1026"/>
      <c r="AA53" s="1026"/>
      <c r="AB53" s="1026"/>
      <c r="AC53" s="1026"/>
      <c r="AD53" s="1026"/>
      <c r="AE53" s="1046"/>
      <c r="AF53" s="1022"/>
      <c r="AG53" s="1023"/>
      <c r="AH53" s="1023"/>
      <c r="AI53" s="1023"/>
      <c r="AJ53" s="1024"/>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1037"/>
      <c r="BF53" s="1037"/>
      <c r="BG53" s="1037"/>
      <c r="BH53" s="1037"/>
      <c r="BI53" s="1038"/>
      <c r="BJ53" s="205"/>
      <c r="BK53" s="205"/>
      <c r="BL53" s="205"/>
      <c r="BM53" s="205"/>
      <c r="BN53" s="205"/>
      <c r="BO53" s="218"/>
      <c r="BP53" s="218"/>
      <c r="BQ53" s="215">
        <v>47</v>
      </c>
      <c r="BR53" s="216"/>
      <c r="BS53" s="1017"/>
      <c r="BT53" s="1018"/>
      <c r="BU53" s="1018"/>
      <c r="BV53" s="1018"/>
      <c r="BW53" s="1018"/>
      <c r="BX53" s="1018"/>
      <c r="BY53" s="1018"/>
      <c r="BZ53" s="1018"/>
      <c r="CA53" s="1018"/>
      <c r="CB53" s="1018"/>
      <c r="CC53" s="1018"/>
      <c r="CD53" s="1018"/>
      <c r="CE53" s="1018"/>
      <c r="CF53" s="1018"/>
      <c r="CG53" s="1019"/>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199"/>
    </row>
    <row r="54" spans="1:131" s="200" customFormat="1" ht="26.25" customHeight="1" x14ac:dyDescent="0.15">
      <c r="A54" s="214">
        <v>27</v>
      </c>
      <c r="B54" s="1042"/>
      <c r="C54" s="1043"/>
      <c r="D54" s="1043"/>
      <c r="E54" s="1043"/>
      <c r="F54" s="1043"/>
      <c r="G54" s="1043"/>
      <c r="H54" s="1043"/>
      <c r="I54" s="1043"/>
      <c r="J54" s="1043"/>
      <c r="K54" s="1043"/>
      <c r="L54" s="1043"/>
      <c r="M54" s="1043"/>
      <c r="N54" s="1043"/>
      <c r="O54" s="1043"/>
      <c r="P54" s="1044"/>
      <c r="Q54" s="1045"/>
      <c r="R54" s="1026"/>
      <c r="S54" s="1026"/>
      <c r="T54" s="1026"/>
      <c r="U54" s="1026"/>
      <c r="V54" s="1026"/>
      <c r="W54" s="1026"/>
      <c r="X54" s="1026"/>
      <c r="Y54" s="1026"/>
      <c r="Z54" s="1026"/>
      <c r="AA54" s="1026"/>
      <c r="AB54" s="1026"/>
      <c r="AC54" s="1026"/>
      <c r="AD54" s="1026"/>
      <c r="AE54" s="1046"/>
      <c r="AF54" s="1022"/>
      <c r="AG54" s="1023"/>
      <c r="AH54" s="1023"/>
      <c r="AI54" s="1023"/>
      <c r="AJ54" s="1024"/>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1037"/>
      <c r="BF54" s="1037"/>
      <c r="BG54" s="1037"/>
      <c r="BH54" s="1037"/>
      <c r="BI54" s="1038"/>
      <c r="BJ54" s="205"/>
      <c r="BK54" s="205"/>
      <c r="BL54" s="205"/>
      <c r="BM54" s="205"/>
      <c r="BN54" s="205"/>
      <c r="BO54" s="218"/>
      <c r="BP54" s="218"/>
      <c r="BQ54" s="215">
        <v>48</v>
      </c>
      <c r="BR54" s="216"/>
      <c r="BS54" s="1017"/>
      <c r="BT54" s="1018"/>
      <c r="BU54" s="1018"/>
      <c r="BV54" s="1018"/>
      <c r="BW54" s="1018"/>
      <c r="BX54" s="1018"/>
      <c r="BY54" s="1018"/>
      <c r="BZ54" s="1018"/>
      <c r="CA54" s="1018"/>
      <c r="CB54" s="1018"/>
      <c r="CC54" s="1018"/>
      <c r="CD54" s="1018"/>
      <c r="CE54" s="1018"/>
      <c r="CF54" s="1018"/>
      <c r="CG54" s="1019"/>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199"/>
    </row>
    <row r="55" spans="1:131" s="200" customFormat="1" ht="26.25" customHeight="1" x14ac:dyDescent="0.15">
      <c r="A55" s="214">
        <v>28</v>
      </c>
      <c r="B55" s="1042"/>
      <c r="C55" s="1043"/>
      <c r="D55" s="1043"/>
      <c r="E55" s="1043"/>
      <c r="F55" s="1043"/>
      <c r="G55" s="1043"/>
      <c r="H55" s="1043"/>
      <c r="I55" s="1043"/>
      <c r="J55" s="1043"/>
      <c r="K55" s="1043"/>
      <c r="L55" s="1043"/>
      <c r="M55" s="1043"/>
      <c r="N55" s="1043"/>
      <c r="O55" s="1043"/>
      <c r="P55" s="1044"/>
      <c r="Q55" s="1045"/>
      <c r="R55" s="1026"/>
      <c r="S55" s="1026"/>
      <c r="T55" s="1026"/>
      <c r="U55" s="1026"/>
      <c r="V55" s="1026"/>
      <c r="W55" s="1026"/>
      <c r="X55" s="1026"/>
      <c r="Y55" s="1026"/>
      <c r="Z55" s="1026"/>
      <c r="AA55" s="1026"/>
      <c r="AB55" s="1026"/>
      <c r="AC55" s="1026"/>
      <c r="AD55" s="1026"/>
      <c r="AE55" s="1046"/>
      <c r="AF55" s="1022"/>
      <c r="AG55" s="1023"/>
      <c r="AH55" s="1023"/>
      <c r="AI55" s="1023"/>
      <c r="AJ55" s="1024"/>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1037"/>
      <c r="BF55" s="1037"/>
      <c r="BG55" s="1037"/>
      <c r="BH55" s="1037"/>
      <c r="BI55" s="1038"/>
      <c r="BJ55" s="205"/>
      <c r="BK55" s="205"/>
      <c r="BL55" s="205"/>
      <c r="BM55" s="205"/>
      <c r="BN55" s="205"/>
      <c r="BO55" s="218"/>
      <c r="BP55" s="218"/>
      <c r="BQ55" s="215">
        <v>49</v>
      </c>
      <c r="BR55" s="216"/>
      <c r="BS55" s="1017"/>
      <c r="BT55" s="1018"/>
      <c r="BU55" s="1018"/>
      <c r="BV55" s="1018"/>
      <c r="BW55" s="1018"/>
      <c r="BX55" s="1018"/>
      <c r="BY55" s="1018"/>
      <c r="BZ55" s="1018"/>
      <c r="CA55" s="1018"/>
      <c r="CB55" s="1018"/>
      <c r="CC55" s="1018"/>
      <c r="CD55" s="1018"/>
      <c r="CE55" s="1018"/>
      <c r="CF55" s="1018"/>
      <c r="CG55" s="1019"/>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199"/>
    </row>
    <row r="56" spans="1:131" s="200" customFormat="1" ht="26.25" customHeight="1" x14ac:dyDescent="0.15">
      <c r="A56" s="214">
        <v>29</v>
      </c>
      <c r="B56" s="1042"/>
      <c r="C56" s="1043"/>
      <c r="D56" s="1043"/>
      <c r="E56" s="1043"/>
      <c r="F56" s="1043"/>
      <c r="G56" s="1043"/>
      <c r="H56" s="1043"/>
      <c r="I56" s="1043"/>
      <c r="J56" s="1043"/>
      <c r="K56" s="1043"/>
      <c r="L56" s="1043"/>
      <c r="M56" s="1043"/>
      <c r="N56" s="1043"/>
      <c r="O56" s="1043"/>
      <c r="P56" s="1044"/>
      <c r="Q56" s="1045"/>
      <c r="R56" s="1026"/>
      <c r="S56" s="1026"/>
      <c r="T56" s="1026"/>
      <c r="U56" s="1026"/>
      <c r="V56" s="1026"/>
      <c r="W56" s="1026"/>
      <c r="X56" s="1026"/>
      <c r="Y56" s="1026"/>
      <c r="Z56" s="1026"/>
      <c r="AA56" s="1026"/>
      <c r="AB56" s="1026"/>
      <c r="AC56" s="1026"/>
      <c r="AD56" s="1026"/>
      <c r="AE56" s="1046"/>
      <c r="AF56" s="1022"/>
      <c r="AG56" s="1023"/>
      <c r="AH56" s="1023"/>
      <c r="AI56" s="1023"/>
      <c r="AJ56" s="1024"/>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1037"/>
      <c r="BF56" s="1037"/>
      <c r="BG56" s="1037"/>
      <c r="BH56" s="1037"/>
      <c r="BI56" s="1038"/>
      <c r="BJ56" s="205"/>
      <c r="BK56" s="205"/>
      <c r="BL56" s="205"/>
      <c r="BM56" s="205"/>
      <c r="BN56" s="205"/>
      <c r="BO56" s="218"/>
      <c r="BP56" s="218"/>
      <c r="BQ56" s="215">
        <v>50</v>
      </c>
      <c r="BR56" s="216"/>
      <c r="BS56" s="1017"/>
      <c r="BT56" s="1018"/>
      <c r="BU56" s="1018"/>
      <c r="BV56" s="1018"/>
      <c r="BW56" s="1018"/>
      <c r="BX56" s="1018"/>
      <c r="BY56" s="1018"/>
      <c r="BZ56" s="1018"/>
      <c r="CA56" s="1018"/>
      <c r="CB56" s="1018"/>
      <c r="CC56" s="1018"/>
      <c r="CD56" s="1018"/>
      <c r="CE56" s="1018"/>
      <c r="CF56" s="1018"/>
      <c r="CG56" s="1019"/>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199"/>
    </row>
    <row r="57" spans="1:131" s="200" customFormat="1" ht="26.25" customHeight="1" x14ac:dyDescent="0.15">
      <c r="A57" s="214">
        <v>30</v>
      </c>
      <c r="B57" s="1042"/>
      <c r="C57" s="1043"/>
      <c r="D57" s="1043"/>
      <c r="E57" s="1043"/>
      <c r="F57" s="1043"/>
      <c r="G57" s="1043"/>
      <c r="H57" s="1043"/>
      <c r="I57" s="1043"/>
      <c r="J57" s="1043"/>
      <c r="K57" s="1043"/>
      <c r="L57" s="1043"/>
      <c r="M57" s="1043"/>
      <c r="N57" s="1043"/>
      <c r="O57" s="1043"/>
      <c r="P57" s="1044"/>
      <c r="Q57" s="1045"/>
      <c r="R57" s="1026"/>
      <c r="S57" s="1026"/>
      <c r="T57" s="1026"/>
      <c r="U57" s="1026"/>
      <c r="V57" s="1026"/>
      <c r="W57" s="1026"/>
      <c r="X57" s="1026"/>
      <c r="Y57" s="1026"/>
      <c r="Z57" s="1026"/>
      <c r="AA57" s="1026"/>
      <c r="AB57" s="1026"/>
      <c r="AC57" s="1026"/>
      <c r="AD57" s="1026"/>
      <c r="AE57" s="1046"/>
      <c r="AF57" s="1022"/>
      <c r="AG57" s="1023"/>
      <c r="AH57" s="1023"/>
      <c r="AI57" s="1023"/>
      <c r="AJ57" s="1024"/>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1037"/>
      <c r="BF57" s="1037"/>
      <c r="BG57" s="1037"/>
      <c r="BH57" s="1037"/>
      <c r="BI57" s="1038"/>
      <c r="BJ57" s="205"/>
      <c r="BK57" s="205"/>
      <c r="BL57" s="205"/>
      <c r="BM57" s="205"/>
      <c r="BN57" s="205"/>
      <c r="BO57" s="218"/>
      <c r="BP57" s="218"/>
      <c r="BQ57" s="215">
        <v>51</v>
      </c>
      <c r="BR57" s="216"/>
      <c r="BS57" s="1017"/>
      <c r="BT57" s="1018"/>
      <c r="BU57" s="1018"/>
      <c r="BV57" s="1018"/>
      <c r="BW57" s="1018"/>
      <c r="BX57" s="1018"/>
      <c r="BY57" s="1018"/>
      <c r="BZ57" s="1018"/>
      <c r="CA57" s="1018"/>
      <c r="CB57" s="1018"/>
      <c r="CC57" s="1018"/>
      <c r="CD57" s="1018"/>
      <c r="CE57" s="1018"/>
      <c r="CF57" s="1018"/>
      <c r="CG57" s="1019"/>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199"/>
    </row>
    <row r="58" spans="1:131" s="200" customFormat="1" ht="26.25" customHeight="1" x14ac:dyDescent="0.15">
      <c r="A58" s="214">
        <v>31</v>
      </c>
      <c r="B58" s="1042"/>
      <c r="C58" s="1043"/>
      <c r="D58" s="1043"/>
      <c r="E58" s="1043"/>
      <c r="F58" s="1043"/>
      <c r="G58" s="1043"/>
      <c r="H58" s="1043"/>
      <c r="I58" s="1043"/>
      <c r="J58" s="1043"/>
      <c r="K58" s="1043"/>
      <c r="L58" s="1043"/>
      <c r="M58" s="1043"/>
      <c r="N58" s="1043"/>
      <c r="O58" s="1043"/>
      <c r="P58" s="1044"/>
      <c r="Q58" s="1045"/>
      <c r="R58" s="1026"/>
      <c r="S58" s="1026"/>
      <c r="T58" s="1026"/>
      <c r="U58" s="1026"/>
      <c r="V58" s="1026"/>
      <c r="W58" s="1026"/>
      <c r="X58" s="1026"/>
      <c r="Y58" s="1026"/>
      <c r="Z58" s="1026"/>
      <c r="AA58" s="1026"/>
      <c r="AB58" s="1026"/>
      <c r="AC58" s="1026"/>
      <c r="AD58" s="1026"/>
      <c r="AE58" s="1046"/>
      <c r="AF58" s="1022"/>
      <c r="AG58" s="1023"/>
      <c r="AH58" s="1023"/>
      <c r="AI58" s="1023"/>
      <c r="AJ58" s="1024"/>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1037"/>
      <c r="BF58" s="1037"/>
      <c r="BG58" s="1037"/>
      <c r="BH58" s="1037"/>
      <c r="BI58" s="1038"/>
      <c r="BJ58" s="205"/>
      <c r="BK58" s="205"/>
      <c r="BL58" s="205"/>
      <c r="BM58" s="205"/>
      <c r="BN58" s="205"/>
      <c r="BO58" s="218"/>
      <c r="BP58" s="218"/>
      <c r="BQ58" s="215">
        <v>52</v>
      </c>
      <c r="BR58" s="216"/>
      <c r="BS58" s="1017"/>
      <c r="BT58" s="1018"/>
      <c r="BU58" s="1018"/>
      <c r="BV58" s="1018"/>
      <c r="BW58" s="1018"/>
      <c r="BX58" s="1018"/>
      <c r="BY58" s="1018"/>
      <c r="BZ58" s="1018"/>
      <c r="CA58" s="1018"/>
      <c r="CB58" s="1018"/>
      <c r="CC58" s="1018"/>
      <c r="CD58" s="1018"/>
      <c r="CE58" s="1018"/>
      <c r="CF58" s="1018"/>
      <c r="CG58" s="1019"/>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199"/>
    </row>
    <row r="59" spans="1:131" s="200" customFormat="1" ht="26.25" customHeight="1" x14ac:dyDescent="0.15">
      <c r="A59" s="214">
        <v>32</v>
      </c>
      <c r="B59" s="1042"/>
      <c r="C59" s="1043"/>
      <c r="D59" s="1043"/>
      <c r="E59" s="1043"/>
      <c r="F59" s="1043"/>
      <c r="G59" s="1043"/>
      <c r="H59" s="1043"/>
      <c r="I59" s="1043"/>
      <c r="J59" s="1043"/>
      <c r="K59" s="1043"/>
      <c r="L59" s="1043"/>
      <c r="M59" s="1043"/>
      <c r="N59" s="1043"/>
      <c r="O59" s="1043"/>
      <c r="P59" s="1044"/>
      <c r="Q59" s="1045"/>
      <c r="R59" s="1026"/>
      <c r="S59" s="1026"/>
      <c r="T59" s="1026"/>
      <c r="U59" s="1026"/>
      <c r="V59" s="1026"/>
      <c r="W59" s="1026"/>
      <c r="X59" s="1026"/>
      <c r="Y59" s="1026"/>
      <c r="Z59" s="1026"/>
      <c r="AA59" s="1026"/>
      <c r="AB59" s="1026"/>
      <c r="AC59" s="1026"/>
      <c r="AD59" s="1026"/>
      <c r="AE59" s="1046"/>
      <c r="AF59" s="1022"/>
      <c r="AG59" s="1023"/>
      <c r="AH59" s="1023"/>
      <c r="AI59" s="1023"/>
      <c r="AJ59" s="1024"/>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1037"/>
      <c r="BF59" s="1037"/>
      <c r="BG59" s="1037"/>
      <c r="BH59" s="1037"/>
      <c r="BI59" s="1038"/>
      <c r="BJ59" s="205"/>
      <c r="BK59" s="205"/>
      <c r="BL59" s="205"/>
      <c r="BM59" s="205"/>
      <c r="BN59" s="205"/>
      <c r="BO59" s="218"/>
      <c r="BP59" s="218"/>
      <c r="BQ59" s="215">
        <v>53</v>
      </c>
      <c r="BR59" s="216"/>
      <c r="BS59" s="1017"/>
      <c r="BT59" s="1018"/>
      <c r="BU59" s="1018"/>
      <c r="BV59" s="1018"/>
      <c r="BW59" s="1018"/>
      <c r="BX59" s="1018"/>
      <c r="BY59" s="1018"/>
      <c r="BZ59" s="1018"/>
      <c r="CA59" s="1018"/>
      <c r="CB59" s="1018"/>
      <c r="CC59" s="1018"/>
      <c r="CD59" s="1018"/>
      <c r="CE59" s="1018"/>
      <c r="CF59" s="1018"/>
      <c r="CG59" s="1019"/>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199"/>
    </row>
    <row r="60" spans="1:131" s="200" customFormat="1" ht="26.25" customHeight="1" x14ac:dyDescent="0.15">
      <c r="A60" s="214">
        <v>33</v>
      </c>
      <c r="B60" s="1042"/>
      <c r="C60" s="1043"/>
      <c r="D60" s="1043"/>
      <c r="E60" s="1043"/>
      <c r="F60" s="1043"/>
      <c r="G60" s="1043"/>
      <c r="H60" s="1043"/>
      <c r="I60" s="1043"/>
      <c r="J60" s="1043"/>
      <c r="K60" s="1043"/>
      <c r="L60" s="1043"/>
      <c r="M60" s="1043"/>
      <c r="N60" s="1043"/>
      <c r="O60" s="1043"/>
      <c r="P60" s="1044"/>
      <c r="Q60" s="1045"/>
      <c r="R60" s="1026"/>
      <c r="S60" s="1026"/>
      <c r="T60" s="1026"/>
      <c r="U60" s="1026"/>
      <c r="V60" s="1026"/>
      <c r="W60" s="1026"/>
      <c r="X60" s="1026"/>
      <c r="Y60" s="1026"/>
      <c r="Z60" s="1026"/>
      <c r="AA60" s="1026"/>
      <c r="AB60" s="1026"/>
      <c r="AC60" s="1026"/>
      <c r="AD60" s="1026"/>
      <c r="AE60" s="1046"/>
      <c r="AF60" s="1022"/>
      <c r="AG60" s="1023"/>
      <c r="AH60" s="1023"/>
      <c r="AI60" s="1023"/>
      <c r="AJ60" s="1024"/>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1037"/>
      <c r="BF60" s="1037"/>
      <c r="BG60" s="1037"/>
      <c r="BH60" s="1037"/>
      <c r="BI60" s="1038"/>
      <c r="BJ60" s="205"/>
      <c r="BK60" s="205"/>
      <c r="BL60" s="205"/>
      <c r="BM60" s="205"/>
      <c r="BN60" s="205"/>
      <c r="BO60" s="218"/>
      <c r="BP60" s="218"/>
      <c r="BQ60" s="215">
        <v>54</v>
      </c>
      <c r="BR60" s="216"/>
      <c r="BS60" s="1017"/>
      <c r="BT60" s="1018"/>
      <c r="BU60" s="1018"/>
      <c r="BV60" s="1018"/>
      <c r="BW60" s="1018"/>
      <c r="BX60" s="1018"/>
      <c r="BY60" s="1018"/>
      <c r="BZ60" s="1018"/>
      <c r="CA60" s="1018"/>
      <c r="CB60" s="1018"/>
      <c r="CC60" s="1018"/>
      <c r="CD60" s="1018"/>
      <c r="CE60" s="1018"/>
      <c r="CF60" s="1018"/>
      <c r="CG60" s="1019"/>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199"/>
    </row>
    <row r="61" spans="1:131" s="200" customFormat="1" ht="26.25" customHeight="1" thickBot="1" x14ac:dyDescent="0.2">
      <c r="A61" s="214">
        <v>34</v>
      </c>
      <c r="B61" s="1042"/>
      <c r="C61" s="1043"/>
      <c r="D61" s="1043"/>
      <c r="E61" s="1043"/>
      <c r="F61" s="1043"/>
      <c r="G61" s="1043"/>
      <c r="H61" s="1043"/>
      <c r="I61" s="1043"/>
      <c r="J61" s="1043"/>
      <c r="K61" s="1043"/>
      <c r="L61" s="1043"/>
      <c r="M61" s="1043"/>
      <c r="N61" s="1043"/>
      <c r="O61" s="1043"/>
      <c r="P61" s="1044"/>
      <c r="Q61" s="1045"/>
      <c r="R61" s="1026"/>
      <c r="S61" s="1026"/>
      <c r="T61" s="1026"/>
      <c r="U61" s="1026"/>
      <c r="V61" s="1026"/>
      <c r="W61" s="1026"/>
      <c r="X61" s="1026"/>
      <c r="Y61" s="1026"/>
      <c r="Z61" s="1026"/>
      <c r="AA61" s="1026"/>
      <c r="AB61" s="1026"/>
      <c r="AC61" s="1026"/>
      <c r="AD61" s="1026"/>
      <c r="AE61" s="1046"/>
      <c r="AF61" s="1022"/>
      <c r="AG61" s="1023"/>
      <c r="AH61" s="1023"/>
      <c r="AI61" s="1023"/>
      <c r="AJ61" s="1024"/>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1037"/>
      <c r="BF61" s="1037"/>
      <c r="BG61" s="1037"/>
      <c r="BH61" s="1037"/>
      <c r="BI61" s="1038"/>
      <c r="BJ61" s="205"/>
      <c r="BK61" s="205"/>
      <c r="BL61" s="205"/>
      <c r="BM61" s="205"/>
      <c r="BN61" s="205"/>
      <c r="BO61" s="218"/>
      <c r="BP61" s="218"/>
      <c r="BQ61" s="215">
        <v>55</v>
      </c>
      <c r="BR61" s="216"/>
      <c r="BS61" s="1017"/>
      <c r="BT61" s="1018"/>
      <c r="BU61" s="1018"/>
      <c r="BV61" s="1018"/>
      <c r="BW61" s="1018"/>
      <c r="BX61" s="1018"/>
      <c r="BY61" s="1018"/>
      <c r="BZ61" s="1018"/>
      <c r="CA61" s="1018"/>
      <c r="CB61" s="1018"/>
      <c r="CC61" s="1018"/>
      <c r="CD61" s="1018"/>
      <c r="CE61" s="1018"/>
      <c r="CF61" s="1018"/>
      <c r="CG61" s="1019"/>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199"/>
    </row>
    <row r="62" spans="1:131" s="200" customFormat="1" ht="26.25" customHeight="1" x14ac:dyDescent="0.15">
      <c r="A62" s="214">
        <v>35</v>
      </c>
      <c r="B62" s="1042"/>
      <c r="C62" s="1043"/>
      <c r="D62" s="1043"/>
      <c r="E62" s="1043"/>
      <c r="F62" s="1043"/>
      <c r="G62" s="1043"/>
      <c r="H62" s="1043"/>
      <c r="I62" s="1043"/>
      <c r="J62" s="1043"/>
      <c r="K62" s="1043"/>
      <c r="L62" s="1043"/>
      <c r="M62" s="1043"/>
      <c r="N62" s="1043"/>
      <c r="O62" s="1043"/>
      <c r="P62" s="1044"/>
      <c r="Q62" s="1045"/>
      <c r="R62" s="1026"/>
      <c r="S62" s="1026"/>
      <c r="T62" s="1026"/>
      <c r="U62" s="1026"/>
      <c r="V62" s="1026"/>
      <c r="W62" s="1026"/>
      <c r="X62" s="1026"/>
      <c r="Y62" s="1026"/>
      <c r="Z62" s="1026"/>
      <c r="AA62" s="1026"/>
      <c r="AB62" s="1026"/>
      <c r="AC62" s="1026"/>
      <c r="AD62" s="1026"/>
      <c r="AE62" s="1046"/>
      <c r="AF62" s="1022"/>
      <c r="AG62" s="1023"/>
      <c r="AH62" s="1023"/>
      <c r="AI62" s="1023"/>
      <c r="AJ62" s="1024"/>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1037"/>
      <c r="BF62" s="1037"/>
      <c r="BG62" s="1037"/>
      <c r="BH62" s="1037"/>
      <c r="BI62" s="1038"/>
      <c r="BJ62" s="1039" t="s">
        <v>383</v>
      </c>
      <c r="BK62" s="1040"/>
      <c r="BL62" s="1040"/>
      <c r="BM62" s="1040"/>
      <c r="BN62" s="1041"/>
      <c r="BO62" s="218"/>
      <c r="BP62" s="218"/>
      <c r="BQ62" s="215">
        <v>56</v>
      </c>
      <c r="BR62" s="216"/>
      <c r="BS62" s="1017"/>
      <c r="BT62" s="1018"/>
      <c r="BU62" s="1018"/>
      <c r="BV62" s="1018"/>
      <c r="BW62" s="1018"/>
      <c r="BX62" s="1018"/>
      <c r="BY62" s="1018"/>
      <c r="BZ62" s="1018"/>
      <c r="CA62" s="1018"/>
      <c r="CB62" s="1018"/>
      <c r="CC62" s="1018"/>
      <c r="CD62" s="1018"/>
      <c r="CE62" s="1018"/>
      <c r="CF62" s="1018"/>
      <c r="CG62" s="1019"/>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199"/>
    </row>
    <row r="63" spans="1:131" s="200" customFormat="1" ht="26.25" customHeight="1" thickBot="1" x14ac:dyDescent="0.2">
      <c r="A63" s="217" t="s">
        <v>365</v>
      </c>
      <c r="B63" s="943" t="s">
        <v>384</v>
      </c>
      <c r="C63" s="944"/>
      <c r="D63" s="944"/>
      <c r="E63" s="944"/>
      <c r="F63" s="944"/>
      <c r="G63" s="944"/>
      <c r="H63" s="944"/>
      <c r="I63" s="944"/>
      <c r="J63" s="944"/>
      <c r="K63" s="944"/>
      <c r="L63" s="944"/>
      <c r="M63" s="944"/>
      <c r="N63" s="944"/>
      <c r="O63" s="944"/>
      <c r="P63" s="945"/>
      <c r="Q63" s="962"/>
      <c r="R63" s="963"/>
      <c r="S63" s="963"/>
      <c r="T63" s="963"/>
      <c r="U63" s="963"/>
      <c r="V63" s="963"/>
      <c r="W63" s="963"/>
      <c r="X63" s="963"/>
      <c r="Y63" s="963"/>
      <c r="Z63" s="963"/>
      <c r="AA63" s="963"/>
      <c r="AB63" s="963"/>
      <c r="AC63" s="963"/>
      <c r="AD63" s="963"/>
      <c r="AE63" s="1033"/>
      <c r="AF63" s="1034">
        <v>5834</v>
      </c>
      <c r="AG63" s="958"/>
      <c r="AH63" s="958"/>
      <c r="AI63" s="958"/>
      <c r="AJ63" s="1035"/>
      <c r="AK63" s="1036"/>
      <c r="AL63" s="963"/>
      <c r="AM63" s="963"/>
      <c r="AN63" s="963"/>
      <c r="AO63" s="963"/>
      <c r="AP63" s="958">
        <f>SUM(AP31:AT62)</f>
        <v>35952</v>
      </c>
      <c r="AQ63" s="958"/>
      <c r="AR63" s="958"/>
      <c r="AS63" s="958"/>
      <c r="AT63" s="958"/>
      <c r="AU63" s="958">
        <f>SUM(AU31:AY62)</f>
        <v>16516</v>
      </c>
      <c r="AV63" s="958"/>
      <c r="AW63" s="958"/>
      <c r="AX63" s="958"/>
      <c r="AY63" s="958"/>
      <c r="AZ63" s="1028"/>
      <c r="BA63" s="1028"/>
      <c r="BB63" s="1028"/>
      <c r="BC63" s="1028"/>
      <c r="BD63" s="1028"/>
      <c r="BE63" s="1029"/>
      <c r="BF63" s="1029"/>
      <c r="BG63" s="1029"/>
      <c r="BH63" s="1029"/>
      <c r="BI63" s="1030"/>
      <c r="BJ63" s="1031" t="s">
        <v>111</v>
      </c>
      <c r="BK63" s="950"/>
      <c r="BL63" s="950"/>
      <c r="BM63" s="950"/>
      <c r="BN63" s="1032"/>
      <c r="BO63" s="218"/>
      <c r="BP63" s="218"/>
      <c r="BQ63" s="215">
        <v>57</v>
      </c>
      <c r="BR63" s="216"/>
      <c r="BS63" s="1017"/>
      <c r="BT63" s="1018"/>
      <c r="BU63" s="1018"/>
      <c r="BV63" s="1018"/>
      <c r="BW63" s="1018"/>
      <c r="BX63" s="1018"/>
      <c r="BY63" s="1018"/>
      <c r="BZ63" s="1018"/>
      <c r="CA63" s="1018"/>
      <c r="CB63" s="1018"/>
      <c r="CC63" s="1018"/>
      <c r="CD63" s="1018"/>
      <c r="CE63" s="1018"/>
      <c r="CF63" s="1018"/>
      <c r="CG63" s="1019"/>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7"/>
      <c r="BT64" s="1018"/>
      <c r="BU64" s="1018"/>
      <c r="BV64" s="1018"/>
      <c r="BW64" s="1018"/>
      <c r="BX64" s="1018"/>
      <c r="BY64" s="1018"/>
      <c r="BZ64" s="1018"/>
      <c r="CA64" s="1018"/>
      <c r="CB64" s="1018"/>
      <c r="CC64" s="1018"/>
      <c r="CD64" s="1018"/>
      <c r="CE64" s="1018"/>
      <c r="CF64" s="1018"/>
      <c r="CG64" s="1019"/>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7"/>
      <c r="BT65" s="1018"/>
      <c r="BU65" s="1018"/>
      <c r="BV65" s="1018"/>
      <c r="BW65" s="1018"/>
      <c r="BX65" s="1018"/>
      <c r="BY65" s="1018"/>
      <c r="BZ65" s="1018"/>
      <c r="CA65" s="1018"/>
      <c r="CB65" s="1018"/>
      <c r="CC65" s="1018"/>
      <c r="CD65" s="1018"/>
      <c r="CE65" s="1018"/>
      <c r="CF65" s="1018"/>
      <c r="CG65" s="1019"/>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199"/>
    </row>
    <row r="66" spans="1:131" s="200" customFormat="1" ht="26.25" customHeight="1" x14ac:dyDescent="0.15">
      <c r="A66" s="998" t="s">
        <v>386</v>
      </c>
      <c r="B66" s="999"/>
      <c r="C66" s="999"/>
      <c r="D66" s="999"/>
      <c r="E66" s="999"/>
      <c r="F66" s="999"/>
      <c r="G66" s="999"/>
      <c r="H66" s="999"/>
      <c r="I66" s="999"/>
      <c r="J66" s="999"/>
      <c r="K66" s="999"/>
      <c r="L66" s="999"/>
      <c r="M66" s="999"/>
      <c r="N66" s="999"/>
      <c r="O66" s="999"/>
      <c r="P66" s="1000"/>
      <c r="Q66" s="1004" t="s">
        <v>369</v>
      </c>
      <c r="R66" s="1005"/>
      <c r="S66" s="1005"/>
      <c r="T66" s="1005"/>
      <c r="U66" s="1006"/>
      <c r="V66" s="1004" t="s">
        <v>370</v>
      </c>
      <c r="W66" s="1005"/>
      <c r="X66" s="1005"/>
      <c r="Y66" s="1005"/>
      <c r="Z66" s="1006"/>
      <c r="AA66" s="1004" t="s">
        <v>371</v>
      </c>
      <c r="AB66" s="1005"/>
      <c r="AC66" s="1005"/>
      <c r="AD66" s="1005"/>
      <c r="AE66" s="1006"/>
      <c r="AF66" s="1010" t="s">
        <v>372</v>
      </c>
      <c r="AG66" s="1011"/>
      <c r="AH66" s="1011"/>
      <c r="AI66" s="1011"/>
      <c r="AJ66" s="1012"/>
      <c r="AK66" s="1004" t="s">
        <v>373</v>
      </c>
      <c r="AL66" s="999"/>
      <c r="AM66" s="999"/>
      <c r="AN66" s="999"/>
      <c r="AO66" s="1000"/>
      <c r="AP66" s="1004" t="s">
        <v>374</v>
      </c>
      <c r="AQ66" s="1005"/>
      <c r="AR66" s="1005"/>
      <c r="AS66" s="1005"/>
      <c r="AT66" s="1006"/>
      <c r="AU66" s="1004" t="s">
        <v>387</v>
      </c>
      <c r="AV66" s="1005"/>
      <c r="AW66" s="1005"/>
      <c r="AX66" s="1005"/>
      <c r="AY66" s="1006"/>
      <c r="AZ66" s="1004" t="s">
        <v>353</v>
      </c>
      <c r="BA66" s="1005"/>
      <c r="BB66" s="1005"/>
      <c r="BC66" s="1005"/>
      <c r="BD66" s="1020"/>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21"/>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7" t="s">
        <v>538</v>
      </c>
      <c r="C68" s="988"/>
      <c r="D68" s="988"/>
      <c r="E68" s="988"/>
      <c r="F68" s="988"/>
      <c r="G68" s="988"/>
      <c r="H68" s="988"/>
      <c r="I68" s="988"/>
      <c r="J68" s="988"/>
      <c r="K68" s="988"/>
      <c r="L68" s="988"/>
      <c r="M68" s="988"/>
      <c r="N68" s="988"/>
      <c r="O68" s="988"/>
      <c r="P68" s="989"/>
      <c r="Q68" s="990">
        <v>63588</v>
      </c>
      <c r="R68" s="991"/>
      <c r="S68" s="991"/>
      <c r="T68" s="991"/>
      <c r="U68" s="991"/>
      <c r="V68" s="991">
        <v>61392</v>
      </c>
      <c r="W68" s="991"/>
      <c r="X68" s="991"/>
      <c r="Y68" s="991"/>
      <c r="Z68" s="991"/>
      <c r="AA68" s="991">
        <v>2196</v>
      </c>
      <c r="AB68" s="991"/>
      <c r="AC68" s="991"/>
      <c r="AD68" s="991"/>
      <c r="AE68" s="991"/>
      <c r="AF68" s="991">
        <v>8191</v>
      </c>
      <c r="AG68" s="991"/>
      <c r="AH68" s="991"/>
      <c r="AI68" s="991"/>
      <c r="AJ68" s="991"/>
      <c r="AK68" s="991">
        <v>5845</v>
      </c>
      <c r="AL68" s="991"/>
      <c r="AM68" s="991"/>
      <c r="AN68" s="991"/>
      <c r="AO68" s="991"/>
      <c r="AP68" s="982" t="s">
        <v>474</v>
      </c>
      <c r="AQ68" s="983"/>
      <c r="AR68" s="983"/>
      <c r="AS68" s="983"/>
      <c r="AT68" s="984"/>
      <c r="AU68" s="982" t="s">
        <v>474</v>
      </c>
      <c r="AV68" s="983"/>
      <c r="AW68" s="983"/>
      <c r="AX68" s="983"/>
      <c r="AY68" s="984"/>
      <c r="AZ68" s="985"/>
      <c r="BA68" s="985"/>
      <c r="BB68" s="985"/>
      <c r="BC68" s="985"/>
      <c r="BD68" s="986"/>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4" t="s">
        <v>528</v>
      </c>
      <c r="C69" s="975"/>
      <c r="D69" s="975"/>
      <c r="E69" s="975"/>
      <c r="F69" s="975"/>
      <c r="G69" s="975"/>
      <c r="H69" s="975"/>
      <c r="I69" s="975"/>
      <c r="J69" s="975"/>
      <c r="K69" s="975"/>
      <c r="L69" s="975"/>
      <c r="M69" s="975"/>
      <c r="N69" s="975"/>
      <c r="O69" s="975"/>
      <c r="P69" s="976"/>
      <c r="Q69" s="977">
        <v>124</v>
      </c>
      <c r="R69" s="971"/>
      <c r="S69" s="971"/>
      <c r="T69" s="971"/>
      <c r="U69" s="971"/>
      <c r="V69" s="971">
        <v>122</v>
      </c>
      <c r="W69" s="971"/>
      <c r="X69" s="971"/>
      <c r="Y69" s="971"/>
      <c r="Z69" s="971"/>
      <c r="AA69" s="971">
        <v>2</v>
      </c>
      <c r="AB69" s="971"/>
      <c r="AC69" s="971"/>
      <c r="AD69" s="971"/>
      <c r="AE69" s="971"/>
      <c r="AF69" s="971">
        <v>2</v>
      </c>
      <c r="AG69" s="971"/>
      <c r="AH69" s="971"/>
      <c r="AI69" s="971"/>
      <c r="AJ69" s="971"/>
      <c r="AK69" s="971" t="s">
        <v>474</v>
      </c>
      <c r="AL69" s="971"/>
      <c r="AM69" s="971"/>
      <c r="AN69" s="971"/>
      <c r="AO69" s="971"/>
      <c r="AP69" s="971" t="s">
        <v>474</v>
      </c>
      <c r="AQ69" s="971"/>
      <c r="AR69" s="971"/>
      <c r="AS69" s="971"/>
      <c r="AT69" s="971"/>
      <c r="AU69" s="971" t="s">
        <v>474</v>
      </c>
      <c r="AV69" s="971"/>
      <c r="AW69" s="971"/>
      <c r="AX69" s="971"/>
      <c r="AY69" s="971"/>
      <c r="AZ69" s="972"/>
      <c r="BA69" s="972"/>
      <c r="BB69" s="972"/>
      <c r="BC69" s="972"/>
      <c r="BD69" s="973"/>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4" t="s">
        <v>529</v>
      </c>
      <c r="C70" s="975"/>
      <c r="D70" s="975"/>
      <c r="E70" s="975"/>
      <c r="F70" s="975"/>
      <c r="G70" s="975"/>
      <c r="H70" s="975"/>
      <c r="I70" s="975"/>
      <c r="J70" s="975"/>
      <c r="K70" s="975"/>
      <c r="L70" s="975"/>
      <c r="M70" s="975"/>
      <c r="N70" s="975"/>
      <c r="O70" s="975"/>
      <c r="P70" s="976"/>
      <c r="Q70" s="977">
        <v>208</v>
      </c>
      <c r="R70" s="971"/>
      <c r="S70" s="971"/>
      <c r="T70" s="971"/>
      <c r="U70" s="971"/>
      <c r="V70" s="971">
        <v>187</v>
      </c>
      <c r="W70" s="971"/>
      <c r="X70" s="971"/>
      <c r="Y70" s="971"/>
      <c r="Z70" s="971"/>
      <c r="AA70" s="971">
        <v>21</v>
      </c>
      <c r="AB70" s="971"/>
      <c r="AC70" s="971"/>
      <c r="AD70" s="971"/>
      <c r="AE70" s="971"/>
      <c r="AF70" s="971">
        <v>21</v>
      </c>
      <c r="AG70" s="971"/>
      <c r="AH70" s="971"/>
      <c r="AI70" s="971"/>
      <c r="AJ70" s="971"/>
      <c r="AK70" s="971" t="s">
        <v>474</v>
      </c>
      <c r="AL70" s="971"/>
      <c r="AM70" s="971"/>
      <c r="AN70" s="971"/>
      <c r="AO70" s="971"/>
      <c r="AP70" s="971" t="s">
        <v>474</v>
      </c>
      <c r="AQ70" s="971"/>
      <c r="AR70" s="971"/>
      <c r="AS70" s="971"/>
      <c r="AT70" s="971"/>
      <c r="AU70" s="971" t="s">
        <v>474</v>
      </c>
      <c r="AV70" s="971"/>
      <c r="AW70" s="971"/>
      <c r="AX70" s="971"/>
      <c r="AY70" s="971"/>
      <c r="AZ70" s="972"/>
      <c r="BA70" s="972"/>
      <c r="BB70" s="972"/>
      <c r="BC70" s="972"/>
      <c r="BD70" s="973"/>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4" t="s">
        <v>530</v>
      </c>
      <c r="C71" s="975"/>
      <c r="D71" s="975"/>
      <c r="E71" s="975"/>
      <c r="F71" s="975"/>
      <c r="G71" s="975"/>
      <c r="H71" s="975"/>
      <c r="I71" s="975"/>
      <c r="J71" s="975"/>
      <c r="K71" s="975"/>
      <c r="L71" s="975"/>
      <c r="M71" s="975"/>
      <c r="N71" s="975"/>
      <c r="O71" s="975"/>
      <c r="P71" s="976"/>
      <c r="Q71" s="977">
        <v>1080473</v>
      </c>
      <c r="R71" s="971"/>
      <c r="S71" s="971"/>
      <c r="T71" s="971"/>
      <c r="U71" s="971"/>
      <c r="V71" s="971">
        <v>1052361</v>
      </c>
      <c r="W71" s="971"/>
      <c r="X71" s="971"/>
      <c r="Y71" s="971"/>
      <c r="Z71" s="971"/>
      <c r="AA71" s="971">
        <v>28112</v>
      </c>
      <c r="AB71" s="971"/>
      <c r="AC71" s="971"/>
      <c r="AD71" s="971"/>
      <c r="AE71" s="971"/>
      <c r="AF71" s="971">
        <v>28112</v>
      </c>
      <c r="AG71" s="971"/>
      <c r="AH71" s="971"/>
      <c r="AI71" s="971"/>
      <c r="AJ71" s="971"/>
      <c r="AK71" s="971">
        <v>14163</v>
      </c>
      <c r="AL71" s="971"/>
      <c r="AM71" s="971"/>
      <c r="AN71" s="971"/>
      <c r="AO71" s="971"/>
      <c r="AP71" s="971" t="s">
        <v>474</v>
      </c>
      <c r="AQ71" s="971"/>
      <c r="AR71" s="971"/>
      <c r="AS71" s="971"/>
      <c r="AT71" s="971"/>
      <c r="AU71" s="971" t="s">
        <v>474</v>
      </c>
      <c r="AV71" s="971"/>
      <c r="AW71" s="971"/>
      <c r="AX71" s="971"/>
      <c r="AY71" s="971"/>
      <c r="AZ71" s="972"/>
      <c r="BA71" s="972"/>
      <c r="BB71" s="972"/>
      <c r="BC71" s="972"/>
      <c r="BD71" s="973"/>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4" t="s">
        <v>531</v>
      </c>
      <c r="C72" s="975"/>
      <c r="D72" s="975"/>
      <c r="E72" s="975"/>
      <c r="F72" s="975"/>
      <c r="G72" s="975"/>
      <c r="H72" s="975"/>
      <c r="I72" s="975"/>
      <c r="J72" s="975"/>
      <c r="K72" s="975"/>
      <c r="L72" s="975"/>
      <c r="M72" s="975"/>
      <c r="N72" s="975"/>
      <c r="O72" s="975"/>
      <c r="P72" s="976"/>
      <c r="Q72" s="977">
        <v>41779</v>
      </c>
      <c r="R72" s="971"/>
      <c r="S72" s="971"/>
      <c r="T72" s="971"/>
      <c r="U72" s="971"/>
      <c r="V72" s="971">
        <v>34294</v>
      </c>
      <c r="W72" s="971"/>
      <c r="X72" s="971"/>
      <c r="Y72" s="971"/>
      <c r="Z72" s="971"/>
      <c r="AA72" s="971">
        <v>7485</v>
      </c>
      <c r="AB72" s="971"/>
      <c r="AC72" s="971"/>
      <c r="AD72" s="971"/>
      <c r="AE72" s="971"/>
      <c r="AF72" s="971">
        <v>23182</v>
      </c>
      <c r="AG72" s="971"/>
      <c r="AH72" s="971"/>
      <c r="AI72" s="971"/>
      <c r="AJ72" s="971"/>
      <c r="AK72" s="971" t="s">
        <v>474</v>
      </c>
      <c r="AL72" s="971"/>
      <c r="AM72" s="971"/>
      <c r="AN72" s="971"/>
      <c r="AO72" s="971"/>
      <c r="AP72" s="971">
        <v>136632</v>
      </c>
      <c r="AQ72" s="971"/>
      <c r="AR72" s="971"/>
      <c r="AS72" s="971"/>
      <c r="AT72" s="971"/>
      <c r="AU72" s="971" t="s">
        <v>474</v>
      </c>
      <c r="AV72" s="971"/>
      <c r="AW72" s="971"/>
      <c r="AX72" s="971"/>
      <c r="AY72" s="971"/>
      <c r="AZ72" s="972"/>
      <c r="BA72" s="972"/>
      <c r="BB72" s="972"/>
      <c r="BC72" s="972"/>
      <c r="BD72" s="973"/>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4" t="s">
        <v>532</v>
      </c>
      <c r="C73" s="975"/>
      <c r="D73" s="975"/>
      <c r="E73" s="975"/>
      <c r="F73" s="975"/>
      <c r="G73" s="975"/>
      <c r="H73" s="975"/>
      <c r="I73" s="975"/>
      <c r="J73" s="975"/>
      <c r="K73" s="975"/>
      <c r="L73" s="975"/>
      <c r="M73" s="975"/>
      <c r="N73" s="975"/>
      <c r="O73" s="975"/>
      <c r="P73" s="976"/>
      <c r="Q73" s="977">
        <v>7740</v>
      </c>
      <c r="R73" s="971"/>
      <c r="S73" s="971"/>
      <c r="T73" s="971"/>
      <c r="U73" s="971"/>
      <c r="V73" s="971">
        <v>5794</v>
      </c>
      <c r="W73" s="971"/>
      <c r="X73" s="971"/>
      <c r="Y73" s="971"/>
      <c r="Z73" s="971"/>
      <c r="AA73" s="971">
        <v>1946</v>
      </c>
      <c r="AB73" s="971"/>
      <c r="AC73" s="971"/>
      <c r="AD73" s="971"/>
      <c r="AE73" s="971"/>
      <c r="AF73" s="971">
        <v>18566</v>
      </c>
      <c r="AG73" s="971"/>
      <c r="AH73" s="971"/>
      <c r="AI73" s="971"/>
      <c r="AJ73" s="971"/>
      <c r="AK73" s="971" t="s">
        <v>474</v>
      </c>
      <c r="AL73" s="971"/>
      <c r="AM73" s="971"/>
      <c r="AN73" s="971"/>
      <c r="AO73" s="971"/>
      <c r="AP73" s="971">
        <v>17196</v>
      </c>
      <c r="AQ73" s="971"/>
      <c r="AR73" s="971"/>
      <c r="AS73" s="971"/>
      <c r="AT73" s="971"/>
      <c r="AU73" s="971" t="s">
        <v>474</v>
      </c>
      <c r="AV73" s="971"/>
      <c r="AW73" s="971"/>
      <c r="AX73" s="971"/>
      <c r="AY73" s="971"/>
      <c r="AZ73" s="972"/>
      <c r="BA73" s="972"/>
      <c r="BB73" s="972"/>
      <c r="BC73" s="972"/>
      <c r="BD73" s="973"/>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365</v>
      </c>
      <c r="B88" s="943" t="s">
        <v>388</v>
      </c>
      <c r="C88" s="944"/>
      <c r="D88" s="944"/>
      <c r="E88" s="944"/>
      <c r="F88" s="944"/>
      <c r="G88" s="944"/>
      <c r="H88" s="944"/>
      <c r="I88" s="944"/>
      <c r="J88" s="944"/>
      <c r="K88" s="944"/>
      <c r="L88" s="944"/>
      <c r="M88" s="944"/>
      <c r="N88" s="944"/>
      <c r="O88" s="944"/>
      <c r="P88" s="945"/>
      <c r="Q88" s="962"/>
      <c r="R88" s="963"/>
      <c r="S88" s="963"/>
      <c r="T88" s="963"/>
      <c r="U88" s="963"/>
      <c r="V88" s="963"/>
      <c r="W88" s="963"/>
      <c r="X88" s="963"/>
      <c r="Y88" s="963"/>
      <c r="Z88" s="963"/>
      <c r="AA88" s="963"/>
      <c r="AB88" s="963"/>
      <c r="AC88" s="963"/>
      <c r="AD88" s="963"/>
      <c r="AE88" s="963"/>
      <c r="AF88" s="958">
        <v>78074</v>
      </c>
      <c r="AG88" s="958"/>
      <c r="AH88" s="958"/>
      <c r="AI88" s="958"/>
      <c r="AJ88" s="958"/>
      <c r="AK88" s="963"/>
      <c r="AL88" s="963"/>
      <c r="AM88" s="963"/>
      <c r="AN88" s="963"/>
      <c r="AO88" s="963"/>
      <c r="AP88" s="958">
        <f>SUM(AP72:AT87)</f>
        <v>153828</v>
      </c>
      <c r="AQ88" s="958"/>
      <c r="AR88" s="958"/>
      <c r="AS88" s="958"/>
      <c r="AT88" s="958"/>
      <c r="AU88" s="959"/>
      <c r="AV88" s="950"/>
      <c r="AW88" s="950"/>
      <c r="AX88" s="950"/>
      <c r="AY88" s="960"/>
      <c r="AZ88" s="961"/>
      <c r="BA88" s="933"/>
      <c r="BB88" s="933"/>
      <c r="BC88" s="933"/>
      <c r="BD88" s="934"/>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43" t="s">
        <v>389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SUM(CR7:CV88)</f>
        <v>513</v>
      </c>
      <c r="CS102" s="950"/>
      <c r="CT102" s="950"/>
      <c r="CU102" s="950"/>
      <c r="CV102" s="951"/>
      <c r="CW102" s="949">
        <f>SUM(CW7:DA88)</f>
        <v>92</v>
      </c>
      <c r="CX102" s="950"/>
      <c r="CY102" s="950"/>
      <c r="CZ102" s="950"/>
      <c r="DA102" s="951"/>
      <c r="DB102" s="949">
        <f>SUM(DB7:DF88)</f>
        <v>709</v>
      </c>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397</v>
      </c>
      <c r="AB109" s="893"/>
      <c r="AC109" s="893"/>
      <c r="AD109" s="893"/>
      <c r="AE109" s="894"/>
      <c r="AF109" s="895" t="s">
        <v>286</v>
      </c>
      <c r="AG109" s="893"/>
      <c r="AH109" s="893"/>
      <c r="AI109" s="893"/>
      <c r="AJ109" s="894"/>
      <c r="AK109" s="895" t="s">
        <v>285</v>
      </c>
      <c r="AL109" s="893"/>
      <c r="AM109" s="893"/>
      <c r="AN109" s="893"/>
      <c r="AO109" s="894"/>
      <c r="AP109" s="895" t="s">
        <v>398</v>
      </c>
      <c r="AQ109" s="893"/>
      <c r="AR109" s="893"/>
      <c r="AS109" s="893"/>
      <c r="AT109" s="924"/>
      <c r="AU109" s="892" t="s">
        <v>396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397</v>
      </c>
      <c r="BR109" s="893"/>
      <c r="BS109" s="893"/>
      <c r="BT109" s="893"/>
      <c r="BU109" s="894"/>
      <c r="BV109" s="895" t="s">
        <v>286</v>
      </c>
      <c r="BW109" s="893"/>
      <c r="BX109" s="893"/>
      <c r="BY109" s="893"/>
      <c r="BZ109" s="894"/>
      <c r="CA109" s="895" t="s">
        <v>285</v>
      </c>
      <c r="CB109" s="893"/>
      <c r="CC109" s="893"/>
      <c r="CD109" s="893"/>
      <c r="CE109" s="894"/>
      <c r="CF109" s="931" t="s">
        <v>398</v>
      </c>
      <c r="CG109" s="931"/>
      <c r="CH109" s="931"/>
      <c r="CI109" s="931"/>
      <c r="CJ109" s="931"/>
      <c r="CK109" s="895" t="s">
        <v>399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397</v>
      </c>
      <c r="DH109" s="893"/>
      <c r="DI109" s="893"/>
      <c r="DJ109" s="893"/>
      <c r="DK109" s="894"/>
      <c r="DL109" s="895" t="s">
        <v>286</v>
      </c>
      <c r="DM109" s="893"/>
      <c r="DN109" s="893"/>
      <c r="DO109" s="893"/>
      <c r="DP109" s="894"/>
      <c r="DQ109" s="895" t="s">
        <v>285</v>
      </c>
      <c r="DR109" s="893"/>
      <c r="DS109" s="893"/>
      <c r="DT109" s="893"/>
      <c r="DU109" s="894"/>
      <c r="DV109" s="895" t="s">
        <v>398</v>
      </c>
      <c r="DW109" s="893"/>
      <c r="DX109" s="893"/>
      <c r="DY109" s="893"/>
      <c r="DZ109" s="924"/>
    </row>
    <row r="110" spans="1:131" s="199" customFormat="1" ht="26.25" customHeight="1" x14ac:dyDescent="0.15">
      <c r="A110" s="795" t="s">
        <v>400</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4777738</v>
      </c>
      <c r="AB110" s="886"/>
      <c r="AC110" s="886"/>
      <c r="AD110" s="886"/>
      <c r="AE110" s="887"/>
      <c r="AF110" s="888">
        <v>4648501</v>
      </c>
      <c r="AG110" s="886"/>
      <c r="AH110" s="886"/>
      <c r="AI110" s="886"/>
      <c r="AJ110" s="887"/>
      <c r="AK110" s="888">
        <v>4826369</v>
      </c>
      <c r="AL110" s="886"/>
      <c r="AM110" s="886"/>
      <c r="AN110" s="886"/>
      <c r="AO110" s="887"/>
      <c r="AP110" s="889">
        <v>10.7</v>
      </c>
      <c r="AQ110" s="890"/>
      <c r="AR110" s="890"/>
      <c r="AS110" s="890"/>
      <c r="AT110" s="891"/>
      <c r="AU110" s="925" t="s">
        <v>61</v>
      </c>
      <c r="AV110" s="926"/>
      <c r="AW110" s="926"/>
      <c r="AX110" s="926"/>
      <c r="AY110" s="926"/>
      <c r="AZ110" s="851" t="s">
        <v>401</v>
      </c>
      <c r="BA110" s="796"/>
      <c r="BB110" s="796"/>
      <c r="BC110" s="796"/>
      <c r="BD110" s="796"/>
      <c r="BE110" s="796"/>
      <c r="BF110" s="796"/>
      <c r="BG110" s="796"/>
      <c r="BH110" s="796"/>
      <c r="BI110" s="796"/>
      <c r="BJ110" s="796"/>
      <c r="BK110" s="796"/>
      <c r="BL110" s="796"/>
      <c r="BM110" s="796"/>
      <c r="BN110" s="796"/>
      <c r="BO110" s="796"/>
      <c r="BP110" s="797"/>
      <c r="BQ110" s="852">
        <v>58815525</v>
      </c>
      <c r="BR110" s="833"/>
      <c r="BS110" s="833"/>
      <c r="BT110" s="833"/>
      <c r="BU110" s="833"/>
      <c r="BV110" s="833">
        <v>58840848</v>
      </c>
      <c r="BW110" s="833"/>
      <c r="BX110" s="833"/>
      <c r="BY110" s="833"/>
      <c r="BZ110" s="833"/>
      <c r="CA110" s="833">
        <v>56423690</v>
      </c>
      <c r="CB110" s="833"/>
      <c r="CC110" s="833"/>
      <c r="CD110" s="833"/>
      <c r="CE110" s="833"/>
      <c r="CF110" s="857">
        <v>125.4</v>
      </c>
      <c r="CG110" s="858"/>
      <c r="CH110" s="858"/>
      <c r="CI110" s="858"/>
      <c r="CJ110" s="858"/>
      <c r="CK110" s="921" t="s">
        <v>402</v>
      </c>
      <c r="CL110" s="807"/>
      <c r="CM110" s="882" t="s">
        <v>403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404</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405</v>
      </c>
      <c r="BA111" s="738"/>
      <c r="BB111" s="738"/>
      <c r="BC111" s="738"/>
      <c r="BD111" s="738"/>
      <c r="BE111" s="738"/>
      <c r="BF111" s="738"/>
      <c r="BG111" s="738"/>
      <c r="BH111" s="738"/>
      <c r="BI111" s="738"/>
      <c r="BJ111" s="738"/>
      <c r="BK111" s="738"/>
      <c r="BL111" s="738"/>
      <c r="BM111" s="738"/>
      <c r="BN111" s="738"/>
      <c r="BO111" s="738"/>
      <c r="BP111" s="739"/>
      <c r="BQ111" s="804">
        <v>2999447</v>
      </c>
      <c r="BR111" s="805"/>
      <c r="BS111" s="805"/>
      <c r="BT111" s="805"/>
      <c r="BU111" s="805"/>
      <c r="BV111" s="805">
        <v>1909825</v>
      </c>
      <c r="BW111" s="805"/>
      <c r="BX111" s="805"/>
      <c r="BY111" s="805"/>
      <c r="BZ111" s="805"/>
      <c r="CA111" s="805">
        <v>1591978</v>
      </c>
      <c r="CB111" s="805"/>
      <c r="CC111" s="805"/>
      <c r="CD111" s="805"/>
      <c r="CE111" s="805"/>
      <c r="CF111" s="866">
        <v>3.5</v>
      </c>
      <c r="CG111" s="867"/>
      <c r="CH111" s="867"/>
      <c r="CI111" s="867"/>
      <c r="CJ111" s="867"/>
      <c r="CK111" s="922"/>
      <c r="CL111" s="809"/>
      <c r="CM111" s="812" t="s">
        <v>406</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v>1071316</v>
      </c>
      <c r="DH111" s="805"/>
      <c r="DI111" s="805"/>
      <c r="DJ111" s="805"/>
      <c r="DK111" s="805"/>
      <c r="DL111" s="805">
        <v>993289</v>
      </c>
      <c r="DM111" s="805"/>
      <c r="DN111" s="805"/>
      <c r="DO111" s="805"/>
      <c r="DP111" s="805"/>
      <c r="DQ111" s="805">
        <v>915212</v>
      </c>
      <c r="DR111" s="805"/>
      <c r="DS111" s="805"/>
      <c r="DT111" s="805"/>
      <c r="DU111" s="805"/>
      <c r="DV111" s="782">
        <v>2</v>
      </c>
      <c r="DW111" s="782"/>
      <c r="DX111" s="782"/>
      <c r="DY111" s="782"/>
      <c r="DZ111" s="783"/>
    </row>
    <row r="112" spans="1:131" s="199" customFormat="1" ht="26.25" customHeight="1" x14ac:dyDescent="0.15">
      <c r="A112" s="907" t="s">
        <v>407</v>
      </c>
      <c r="B112" s="908"/>
      <c r="C112" s="738" t="s">
        <v>408</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409</v>
      </c>
      <c r="BA112" s="738"/>
      <c r="BB112" s="738"/>
      <c r="BC112" s="738"/>
      <c r="BD112" s="738"/>
      <c r="BE112" s="738"/>
      <c r="BF112" s="738"/>
      <c r="BG112" s="738"/>
      <c r="BH112" s="738"/>
      <c r="BI112" s="738"/>
      <c r="BJ112" s="738"/>
      <c r="BK112" s="738"/>
      <c r="BL112" s="738"/>
      <c r="BM112" s="738"/>
      <c r="BN112" s="738"/>
      <c r="BO112" s="738"/>
      <c r="BP112" s="739"/>
      <c r="BQ112" s="804">
        <v>19015892</v>
      </c>
      <c r="BR112" s="805"/>
      <c r="BS112" s="805"/>
      <c r="BT112" s="805"/>
      <c r="BU112" s="805"/>
      <c r="BV112" s="805">
        <v>17752484</v>
      </c>
      <c r="BW112" s="805"/>
      <c r="BX112" s="805"/>
      <c r="BY112" s="805"/>
      <c r="BZ112" s="805"/>
      <c r="CA112" s="805">
        <v>16515572</v>
      </c>
      <c r="CB112" s="805"/>
      <c r="CC112" s="805"/>
      <c r="CD112" s="805"/>
      <c r="CE112" s="805"/>
      <c r="CF112" s="866">
        <v>36.700000000000003</v>
      </c>
      <c r="CG112" s="867"/>
      <c r="CH112" s="867"/>
      <c r="CI112" s="867"/>
      <c r="CJ112" s="867"/>
      <c r="CK112" s="922"/>
      <c r="CL112" s="809"/>
      <c r="CM112" s="812" t="s">
        <v>410</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2476502</v>
      </c>
      <c r="AB113" s="914"/>
      <c r="AC113" s="914"/>
      <c r="AD113" s="914"/>
      <c r="AE113" s="915"/>
      <c r="AF113" s="916">
        <v>2017744</v>
      </c>
      <c r="AG113" s="914"/>
      <c r="AH113" s="914"/>
      <c r="AI113" s="914"/>
      <c r="AJ113" s="915"/>
      <c r="AK113" s="916">
        <v>2013522</v>
      </c>
      <c r="AL113" s="914"/>
      <c r="AM113" s="914"/>
      <c r="AN113" s="914"/>
      <c r="AO113" s="915"/>
      <c r="AP113" s="917">
        <v>4.5</v>
      </c>
      <c r="AQ113" s="918"/>
      <c r="AR113" s="918"/>
      <c r="AS113" s="918"/>
      <c r="AT113" s="919"/>
      <c r="AU113" s="927"/>
      <c r="AV113" s="928"/>
      <c r="AW113" s="928"/>
      <c r="AX113" s="928"/>
      <c r="AY113" s="928"/>
      <c r="AZ113" s="803" t="s">
        <v>412</v>
      </c>
      <c r="BA113" s="738"/>
      <c r="BB113" s="738"/>
      <c r="BC113" s="738"/>
      <c r="BD113" s="738"/>
      <c r="BE113" s="738"/>
      <c r="BF113" s="738"/>
      <c r="BG113" s="738"/>
      <c r="BH113" s="738"/>
      <c r="BI113" s="738"/>
      <c r="BJ113" s="738"/>
      <c r="BK113" s="738"/>
      <c r="BL113" s="738"/>
      <c r="BM113" s="738"/>
      <c r="BN113" s="738"/>
      <c r="BO113" s="738"/>
      <c r="BP113" s="739"/>
      <c r="BQ113" s="804" t="s">
        <v>111</v>
      </c>
      <c r="BR113" s="805"/>
      <c r="BS113" s="805"/>
      <c r="BT113" s="805"/>
      <c r="BU113" s="805"/>
      <c r="BV113" s="805" t="s">
        <v>111</v>
      </c>
      <c r="BW113" s="805"/>
      <c r="BX113" s="805"/>
      <c r="BY113" s="805"/>
      <c r="BZ113" s="805"/>
      <c r="CA113" s="805" t="s">
        <v>111</v>
      </c>
      <c r="CB113" s="805"/>
      <c r="CC113" s="805"/>
      <c r="CD113" s="805"/>
      <c r="CE113" s="805"/>
      <c r="CF113" s="866" t="s">
        <v>111</v>
      </c>
      <c r="CG113" s="867"/>
      <c r="CH113" s="867"/>
      <c r="CI113" s="867"/>
      <c r="CJ113" s="867"/>
      <c r="CK113" s="922"/>
      <c r="CL113" s="809"/>
      <c r="CM113" s="812" t="s">
        <v>413</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414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111</v>
      </c>
      <c r="AB114" s="768"/>
      <c r="AC114" s="768"/>
      <c r="AD114" s="768"/>
      <c r="AE114" s="769"/>
      <c r="AF114" s="770" t="s">
        <v>111</v>
      </c>
      <c r="AG114" s="768"/>
      <c r="AH114" s="768"/>
      <c r="AI114" s="768"/>
      <c r="AJ114" s="769"/>
      <c r="AK114" s="770" t="s">
        <v>111</v>
      </c>
      <c r="AL114" s="768"/>
      <c r="AM114" s="768"/>
      <c r="AN114" s="768"/>
      <c r="AO114" s="769"/>
      <c r="AP114" s="815" t="s">
        <v>111</v>
      </c>
      <c r="AQ114" s="816"/>
      <c r="AR114" s="816"/>
      <c r="AS114" s="816"/>
      <c r="AT114" s="817"/>
      <c r="AU114" s="927"/>
      <c r="AV114" s="928"/>
      <c r="AW114" s="928"/>
      <c r="AX114" s="928"/>
      <c r="AY114" s="928"/>
      <c r="AZ114" s="803" t="s">
        <v>415</v>
      </c>
      <c r="BA114" s="738"/>
      <c r="BB114" s="738"/>
      <c r="BC114" s="738"/>
      <c r="BD114" s="738"/>
      <c r="BE114" s="738"/>
      <c r="BF114" s="738"/>
      <c r="BG114" s="738"/>
      <c r="BH114" s="738"/>
      <c r="BI114" s="738"/>
      <c r="BJ114" s="738"/>
      <c r="BK114" s="738"/>
      <c r="BL114" s="738"/>
      <c r="BM114" s="738"/>
      <c r="BN114" s="738"/>
      <c r="BO114" s="738"/>
      <c r="BP114" s="739"/>
      <c r="BQ114" s="804">
        <v>10671461</v>
      </c>
      <c r="BR114" s="805"/>
      <c r="BS114" s="805"/>
      <c r="BT114" s="805"/>
      <c r="BU114" s="805"/>
      <c r="BV114" s="805">
        <v>10006327</v>
      </c>
      <c r="BW114" s="805"/>
      <c r="BX114" s="805"/>
      <c r="BY114" s="805"/>
      <c r="BZ114" s="805"/>
      <c r="CA114" s="805">
        <v>10246057</v>
      </c>
      <c r="CB114" s="805"/>
      <c r="CC114" s="805"/>
      <c r="CD114" s="805"/>
      <c r="CE114" s="805"/>
      <c r="CF114" s="866">
        <v>22.8</v>
      </c>
      <c r="CG114" s="867"/>
      <c r="CH114" s="867"/>
      <c r="CI114" s="867"/>
      <c r="CJ114" s="867"/>
      <c r="CK114" s="922"/>
      <c r="CL114" s="809"/>
      <c r="CM114" s="812" t="s">
        <v>416</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417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79661</v>
      </c>
      <c r="AB115" s="914"/>
      <c r="AC115" s="914"/>
      <c r="AD115" s="914"/>
      <c r="AE115" s="915"/>
      <c r="AF115" s="916">
        <v>78026</v>
      </c>
      <c r="AG115" s="914"/>
      <c r="AH115" s="914"/>
      <c r="AI115" s="914"/>
      <c r="AJ115" s="915"/>
      <c r="AK115" s="916">
        <v>78077</v>
      </c>
      <c r="AL115" s="914"/>
      <c r="AM115" s="914"/>
      <c r="AN115" s="914"/>
      <c r="AO115" s="915"/>
      <c r="AP115" s="917">
        <v>0.2</v>
      </c>
      <c r="AQ115" s="918"/>
      <c r="AR115" s="918"/>
      <c r="AS115" s="918"/>
      <c r="AT115" s="919"/>
      <c r="AU115" s="927"/>
      <c r="AV115" s="928"/>
      <c r="AW115" s="928"/>
      <c r="AX115" s="928"/>
      <c r="AY115" s="928"/>
      <c r="AZ115" s="803" t="s">
        <v>418</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v>6672</v>
      </c>
      <c r="CB115" s="805"/>
      <c r="CC115" s="805"/>
      <c r="CD115" s="805"/>
      <c r="CE115" s="805"/>
      <c r="CF115" s="866">
        <v>0</v>
      </c>
      <c r="CG115" s="867"/>
      <c r="CH115" s="867"/>
      <c r="CI115" s="867"/>
      <c r="CJ115" s="867"/>
      <c r="CK115" s="922"/>
      <c r="CL115" s="809"/>
      <c r="CM115" s="803" t="s">
        <v>419</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712931</v>
      </c>
      <c r="DH115" s="768"/>
      <c r="DI115" s="768"/>
      <c r="DJ115" s="768"/>
      <c r="DK115" s="769"/>
      <c r="DL115" s="770">
        <v>916536</v>
      </c>
      <c r="DM115" s="768"/>
      <c r="DN115" s="768"/>
      <c r="DO115" s="768"/>
      <c r="DP115" s="769"/>
      <c r="DQ115" s="770">
        <v>676766</v>
      </c>
      <c r="DR115" s="768"/>
      <c r="DS115" s="768"/>
      <c r="DT115" s="768"/>
      <c r="DU115" s="769"/>
      <c r="DV115" s="815">
        <v>1.5</v>
      </c>
      <c r="DW115" s="816"/>
      <c r="DX115" s="816"/>
      <c r="DY115" s="816"/>
      <c r="DZ115" s="817"/>
    </row>
    <row r="116" spans="1:130" s="199" customFormat="1" ht="26.25" customHeight="1" x14ac:dyDescent="0.15">
      <c r="A116" s="911"/>
      <c r="B116" s="912"/>
      <c r="C116" s="871" t="s">
        <v>420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421</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422</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423</v>
      </c>
      <c r="Z117" s="894"/>
      <c r="AA117" s="899">
        <v>7333901</v>
      </c>
      <c r="AB117" s="900"/>
      <c r="AC117" s="900"/>
      <c r="AD117" s="900"/>
      <c r="AE117" s="901"/>
      <c r="AF117" s="902">
        <v>6744271</v>
      </c>
      <c r="AG117" s="900"/>
      <c r="AH117" s="900"/>
      <c r="AI117" s="900"/>
      <c r="AJ117" s="901"/>
      <c r="AK117" s="902">
        <v>6917968</v>
      </c>
      <c r="AL117" s="900"/>
      <c r="AM117" s="900"/>
      <c r="AN117" s="900"/>
      <c r="AO117" s="901"/>
      <c r="AP117" s="903"/>
      <c r="AQ117" s="904"/>
      <c r="AR117" s="904"/>
      <c r="AS117" s="904"/>
      <c r="AT117" s="905"/>
      <c r="AU117" s="927"/>
      <c r="AV117" s="928"/>
      <c r="AW117" s="928"/>
      <c r="AX117" s="928"/>
      <c r="AY117" s="928"/>
      <c r="AZ117" s="854" t="s">
        <v>424</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425</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399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397</v>
      </c>
      <c r="AB118" s="893"/>
      <c r="AC118" s="893"/>
      <c r="AD118" s="893"/>
      <c r="AE118" s="894"/>
      <c r="AF118" s="895" t="s">
        <v>286</v>
      </c>
      <c r="AG118" s="893"/>
      <c r="AH118" s="893"/>
      <c r="AI118" s="893"/>
      <c r="AJ118" s="894"/>
      <c r="AK118" s="895" t="s">
        <v>285</v>
      </c>
      <c r="AL118" s="893"/>
      <c r="AM118" s="893"/>
      <c r="AN118" s="893"/>
      <c r="AO118" s="894"/>
      <c r="AP118" s="896" t="s">
        <v>398</v>
      </c>
      <c r="AQ118" s="897"/>
      <c r="AR118" s="897"/>
      <c r="AS118" s="897"/>
      <c r="AT118" s="898"/>
      <c r="AU118" s="927"/>
      <c r="AV118" s="928"/>
      <c r="AW118" s="928"/>
      <c r="AX118" s="928"/>
      <c r="AY118" s="928"/>
      <c r="AZ118" s="870" t="s">
        <v>426</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427</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402</v>
      </c>
      <c r="B119" s="807"/>
      <c r="C119" s="882" t="s">
        <v>403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428</v>
      </c>
      <c r="BP119" s="869"/>
      <c r="BQ119" s="873">
        <v>91502325</v>
      </c>
      <c r="BR119" s="836"/>
      <c r="BS119" s="836"/>
      <c r="BT119" s="836"/>
      <c r="BU119" s="836"/>
      <c r="BV119" s="836">
        <v>88509484</v>
      </c>
      <c r="BW119" s="836"/>
      <c r="BX119" s="836"/>
      <c r="BY119" s="836"/>
      <c r="BZ119" s="836"/>
      <c r="CA119" s="836">
        <v>84783969</v>
      </c>
      <c r="CB119" s="836"/>
      <c r="CC119" s="836"/>
      <c r="CD119" s="836"/>
      <c r="CE119" s="836"/>
      <c r="CF119" s="734"/>
      <c r="CG119" s="735"/>
      <c r="CH119" s="735"/>
      <c r="CI119" s="735"/>
      <c r="CJ119" s="825"/>
      <c r="CK119" s="923"/>
      <c r="CL119" s="811"/>
      <c r="CM119" s="829" t="s">
        <v>429</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1215200</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x14ac:dyDescent="0.15">
      <c r="A120" s="808"/>
      <c r="B120" s="809"/>
      <c r="C120" s="812" t="s">
        <v>406</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v>77977</v>
      </c>
      <c r="AB120" s="768"/>
      <c r="AC120" s="768"/>
      <c r="AD120" s="768"/>
      <c r="AE120" s="769"/>
      <c r="AF120" s="770">
        <v>78026</v>
      </c>
      <c r="AG120" s="768"/>
      <c r="AH120" s="768"/>
      <c r="AI120" s="768"/>
      <c r="AJ120" s="769"/>
      <c r="AK120" s="770">
        <v>78077</v>
      </c>
      <c r="AL120" s="768"/>
      <c r="AM120" s="768"/>
      <c r="AN120" s="768"/>
      <c r="AO120" s="769"/>
      <c r="AP120" s="815">
        <v>0.2</v>
      </c>
      <c r="AQ120" s="816"/>
      <c r="AR120" s="816"/>
      <c r="AS120" s="816"/>
      <c r="AT120" s="817"/>
      <c r="AU120" s="874" t="s">
        <v>430</v>
      </c>
      <c r="AV120" s="875"/>
      <c r="AW120" s="875"/>
      <c r="AX120" s="875"/>
      <c r="AY120" s="876"/>
      <c r="AZ120" s="851" t="s">
        <v>431</v>
      </c>
      <c r="BA120" s="796"/>
      <c r="BB120" s="796"/>
      <c r="BC120" s="796"/>
      <c r="BD120" s="796"/>
      <c r="BE120" s="796"/>
      <c r="BF120" s="796"/>
      <c r="BG120" s="796"/>
      <c r="BH120" s="796"/>
      <c r="BI120" s="796"/>
      <c r="BJ120" s="796"/>
      <c r="BK120" s="796"/>
      <c r="BL120" s="796"/>
      <c r="BM120" s="796"/>
      <c r="BN120" s="796"/>
      <c r="BO120" s="796"/>
      <c r="BP120" s="797"/>
      <c r="BQ120" s="852">
        <v>17141564</v>
      </c>
      <c r="BR120" s="833"/>
      <c r="BS120" s="833"/>
      <c r="BT120" s="833"/>
      <c r="BU120" s="833"/>
      <c r="BV120" s="833">
        <v>18799755</v>
      </c>
      <c r="BW120" s="833"/>
      <c r="BX120" s="833"/>
      <c r="BY120" s="833"/>
      <c r="BZ120" s="833"/>
      <c r="CA120" s="833">
        <v>20626984</v>
      </c>
      <c r="CB120" s="833"/>
      <c r="CC120" s="833"/>
      <c r="CD120" s="833"/>
      <c r="CE120" s="833"/>
      <c r="CF120" s="857">
        <v>45.9</v>
      </c>
      <c r="CG120" s="858"/>
      <c r="CH120" s="858"/>
      <c r="CI120" s="858"/>
      <c r="CJ120" s="858"/>
      <c r="CK120" s="859" t="s">
        <v>432</v>
      </c>
      <c r="CL120" s="843"/>
      <c r="CM120" s="843"/>
      <c r="CN120" s="843"/>
      <c r="CO120" s="844"/>
      <c r="CP120" s="863" t="s">
        <v>382</v>
      </c>
      <c r="CQ120" s="864"/>
      <c r="CR120" s="864"/>
      <c r="CS120" s="864"/>
      <c r="CT120" s="864"/>
      <c r="CU120" s="864"/>
      <c r="CV120" s="864"/>
      <c r="CW120" s="864"/>
      <c r="CX120" s="864"/>
      <c r="CY120" s="864"/>
      <c r="CZ120" s="864"/>
      <c r="DA120" s="864"/>
      <c r="DB120" s="864"/>
      <c r="DC120" s="864"/>
      <c r="DD120" s="864"/>
      <c r="DE120" s="864"/>
      <c r="DF120" s="865"/>
      <c r="DG120" s="852" t="s">
        <v>111</v>
      </c>
      <c r="DH120" s="833"/>
      <c r="DI120" s="833"/>
      <c r="DJ120" s="833"/>
      <c r="DK120" s="833"/>
      <c r="DL120" s="833">
        <v>17584858</v>
      </c>
      <c r="DM120" s="833"/>
      <c r="DN120" s="833"/>
      <c r="DO120" s="833"/>
      <c r="DP120" s="833"/>
      <c r="DQ120" s="833">
        <v>16373599</v>
      </c>
      <c r="DR120" s="833"/>
      <c r="DS120" s="833"/>
      <c r="DT120" s="833"/>
      <c r="DU120" s="833"/>
      <c r="DV120" s="834">
        <v>36.4</v>
      </c>
      <c r="DW120" s="834"/>
      <c r="DX120" s="834"/>
      <c r="DY120" s="834"/>
      <c r="DZ120" s="835"/>
    </row>
    <row r="121" spans="1:130" s="199" customFormat="1" ht="26.25" customHeight="1" x14ac:dyDescent="0.15">
      <c r="A121" s="808"/>
      <c r="B121" s="809"/>
      <c r="C121" s="854" t="s">
        <v>433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434</v>
      </c>
      <c r="BA121" s="738"/>
      <c r="BB121" s="738"/>
      <c r="BC121" s="738"/>
      <c r="BD121" s="738"/>
      <c r="BE121" s="738"/>
      <c r="BF121" s="738"/>
      <c r="BG121" s="738"/>
      <c r="BH121" s="738"/>
      <c r="BI121" s="738"/>
      <c r="BJ121" s="738"/>
      <c r="BK121" s="738"/>
      <c r="BL121" s="738"/>
      <c r="BM121" s="738"/>
      <c r="BN121" s="738"/>
      <c r="BO121" s="738"/>
      <c r="BP121" s="739"/>
      <c r="BQ121" s="804">
        <v>22402545</v>
      </c>
      <c r="BR121" s="805"/>
      <c r="BS121" s="805"/>
      <c r="BT121" s="805"/>
      <c r="BU121" s="805"/>
      <c r="BV121" s="805">
        <v>23939892</v>
      </c>
      <c r="BW121" s="805"/>
      <c r="BX121" s="805"/>
      <c r="BY121" s="805"/>
      <c r="BZ121" s="805"/>
      <c r="CA121" s="805">
        <v>25174087</v>
      </c>
      <c r="CB121" s="805"/>
      <c r="CC121" s="805"/>
      <c r="CD121" s="805"/>
      <c r="CE121" s="805"/>
      <c r="CF121" s="866">
        <v>56</v>
      </c>
      <c r="CG121" s="867"/>
      <c r="CH121" s="867"/>
      <c r="CI121" s="867"/>
      <c r="CJ121" s="867"/>
      <c r="CK121" s="860"/>
      <c r="CL121" s="846"/>
      <c r="CM121" s="846"/>
      <c r="CN121" s="846"/>
      <c r="CO121" s="847"/>
      <c r="CP121" s="826" t="s">
        <v>380</v>
      </c>
      <c r="CQ121" s="827"/>
      <c r="CR121" s="827"/>
      <c r="CS121" s="827"/>
      <c r="CT121" s="827"/>
      <c r="CU121" s="827"/>
      <c r="CV121" s="827"/>
      <c r="CW121" s="827"/>
      <c r="CX121" s="827"/>
      <c r="CY121" s="827"/>
      <c r="CZ121" s="827"/>
      <c r="DA121" s="827"/>
      <c r="DB121" s="827"/>
      <c r="DC121" s="827"/>
      <c r="DD121" s="827"/>
      <c r="DE121" s="827"/>
      <c r="DF121" s="828"/>
      <c r="DG121" s="804">
        <v>175442</v>
      </c>
      <c r="DH121" s="805"/>
      <c r="DI121" s="805"/>
      <c r="DJ121" s="805"/>
      <c r="DK121" s="805"/>
      <c r="DL121" s="805">
        <v>167626</v>
      </c>
      <c r="DM121" s="805"/>
      <c r="DN121" s="805"/>
      <c r="DO121" s="805"/>
      <c r="DP121" s="805"/>
      <c r="DQ121" s="805">
        <v>141973</v>
      </c>
      <c r="DR121" s="805"/>
      <c r="DS121" s="805"/>
      <c r="DT121" s="805"/>
      <c r="DU121" s="805"/>
      <c r="DV121" s="782">
        <v>0.3</v>
      </c>
      <c r="DW121" s="782"/>
      <c r="DX121" s="782"/>
      <c r="DY121" s="782"/>
      <c r="DZ121" s="783"/>
    </row>
    <row r="122" spans="1:130" s="199" customFormat="1" ht="26.25" customHeight="1" x14ac:dyDescent="0.15">
      <c r="A122" s="808"/>
      <c r="B122" s="809"/>
      <c r="C122" s="812" t="s">
        <v>416</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435</v>
      </c>
      <c r="BA122" s="871"/>
      <c r="BB122" s="871"/>
      <c r="BC122" s="871"/>
      <c r="BD122" s="871"/>
      <c r="BE122" s="871"/>
      <c r="BF122" s="871"/>
      <c r="BG122" s="871"/>
      <c r="BH122" s="871"/>
      <c r="BI122" s="871"/>
      <c r="BJ122" s="871"/>
      <c r="BK122" s="871"/>
      <c r="BL122" s="871"/>
      <c r="BM122" s="871"/>
      <c r="BN122" s="871"/>
      <c r="BO122" s="871"/>
      <c r="BP122" s="872"/>
      <c r="BQ122" s="873">
        <v>61121005</v>
      </c>
      <c r="BR122" s="836"/>
      <c r="BS122" s="836"/>
      <c r="BT122" s="836"/>
      <c r="BU122" s="836"/>
      <c r="BV122" s="836">
        <v>60506490</v>
      </c>
      <c r="BW122" s="836"/>
      <c r="BX122" s="836"/>
      <c r="BY122" s="836"/>
      <c r="BZ122" s="836"/>
      <c r="CA122" s="836">
        <v>58578523</v>
      </c>
      <c r="CB122" s="836"/>
      <c r="CC122" s="836"/>
      <c r="CD122" s="836"/>
      <c r="CE122" s="836"/>
      <c r="CF122" s="837">
        <v>130.19999999999999</v>
      </c>
      <c r="CG122" s="838"/>
      <c r="CH122" s="838"/>
      <c r="CI122" s="838"/>
      <c r="CJ122" s="838"/>
      <c r="CK122" s="860"/>
      <c r="CL122" s="846"/>
      <c r="CM122" s="846"/>
      <c r="CN122" s="846"/>
      <c r="CO122" s="847"/>
      <c r="CP122" s="826" t="s">
        <v>378</v>
      </c>
      <c r="CQ122" s="827"/>
      <c r="CR122" s="827"/>
      <c r="CS122" s="827"/>
      <c r="CT122" s="827"/>
      <c r="CU122" s="827"/>
      <c r="CV122" s="827"/>
      <c r="CW122" s="827"/>
      <c r="CX122" s="827"/>
      <c r="CY122" s="827"/>
      <c r="CZ122" s="827"/>
      <c r="DA122" s="827"/>
      <c r="DB122" s="827"/>
      <c r="DC122" s="827"/>
      <c r="DD122" s="827"/>
      <c r="DE122" s="827"/>
      <c r="DF122" s="828"/>
      <c r="DG122" s="804" t="s">
        <v>111</v>
      </c>
      <c r="DH122" s="805"/>
      <c r="DI122" s="805"/>
      <c r="DJ122" s="805"/>
      <c r="DK122" s="805"/>
      <c r="DL122" s="805" t="s">
        <v>111</v>
      </c>
      <c r="DM122" s="805"/>
      <c r="DN122" s="805"/>
      <c r="DO122" s="805"/>
      <c r="DP122" s="805"/>
      <c r="DQ122" s="805" t="s">
        <v>111</v>
      </c>
      <c r="DR122" s="805"/>
      <c r="DS122" s="805"/>
      <c r="DT122" s="805"/>
      <c r="DU122" s="805"/>
      <c r="DV122" s="782" t="s">
        <v>111</v>
      </c>
      <c r="DW122" s="782"/>
      <c r="DX122" s="782"/>
      <c r="DY122" s="782"/>
      <c r="DZ122" s="783"/>
    </row>
    <row r="123" spans="1:130" s="199" customFormat="1" ht="26.25" customHeight="1" x14ac:dyDescent="0.15">
      <c r="A123" s="808"/>
      <c r="B123" s="809"/>
      <c r="C123" s="812" t="s">
        <v>422</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436</v>
      </c>
      <c r="BP123" s="869"/>
      <c r="BQ123" s="823">
        <v>100665114</v>
      </c>
      <c r="BR123" s="824"/>
      <c r="BS123" s="824"/>
      <c r="BT123" s="824"/>
      <c r="BU123" s="824"/>
      <c r="BV123" s="824">
        <v>103246137</v>
      </c>
      <c r="BW123" s="824"/>
      <c r="BX123" s="824"/>
      <c r="BY123" s="824"/>
      <c r="BZ123" s="824"/>
      <c r="CA123" s="824">
        <v>104379594</v>
      </c>
      <c r="CB123" s="824"/>
      <c r="CC123" s="824"/>
      <c r="CD123" s="824"/>
      <c r="CE123" s="824"/>
      <c r="CF123" s="734"/>
      <c r="CG123" s="735"/>
      <c r="CH123" s="735"/>
      <c r="CI123" s="735"/>
      <c r="CJ123" s="825"/>
      <c r="CK123" s="860"/>
      <c r="CL123" s="846"/>
      <c r="CM123" s="846"/>
      <c r="CN123" s="846"/>
      <c r="CO123" s="847"/>
      <c r="CP123" s="826" t="s">
        <v>379</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x14ac:dyDescent="0.2">
      <c r="A124" s="808"/>
      <c r="B124" s="809"/>
      <c r="C124" s="812" t="s">
        <v>425</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437</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438</v>
      </c>
      <c r="CQ124" s="827"/>
      <c r="CR124" s="827"/>
      <c r="CS124" s="827"/>
      <c r="CT124" s="827"/>
      <c r="CU124" s="827"/>
      <c r="CV124" s="827"/>
      <c r="CW124" s="827"/>
      <c r="CX124" s="827"/>
      <c r="CY124" s="827"/>
      <c r="CZ124" s="827"/>
      <c r="DA124" s="827"/>
      <c r="DB124" s="827"/>
      <c r="DC124" s="827"/>
      <c r="DD124" s="827"/>
      <c r="DE124" s="827"/>
      <c r="DF124" s="828"/>
      <c r="DG124" s="750">
        <v>18840450</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x14ac:dyDescent="0.15">
      <c r="A125" s="808"/>
      <c r="B125" s="809"/>
      <c r="C125" s="812" t="s">
        <v>427</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439</v>
      </c>
      <c r="CL125" s="843"/>
      <c r="CM125" s="843"/>
      <c r="CN125" s="843"/>
      <c r="CO125" s="844"/>
      <c r="CP125" s="851" t="s">
        <v>440</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429</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1660</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441</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442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24</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443</v>
      </c>
      <c r="AY127" s="800"/>
      <c r="AZ127" s="800"/>
      <c r="BA127" s="800"/>
      <c r="BB127" s="800"/>
      <c r="BC127" s="800"/>
      <c r="BD127" s="800"/>
      <c r="BE127" s="801"/>
      <c r="BF127" s="799" t="s">
        <v>444</v>
      </c>
      <c r="BG127" s="800"/>
      <c r="BH127" s="800"/>
      <c r="BI127" s="800"/>
      <c r="BJ127" s="800"/>
      <c r="BK127" s="800"/>
      <c r="BL127" s="801"/>
      <c r="BM127" s="799" t="s">
        <v>445</v>
      </c>
      <c r="BN127" s="800"/>
      <c r="BO127" s="800"/>
      <c r="BP127" s="800"/>
      <c r="BQ127" s="800"/>
      <c r="BR127" s="800"/>
      <c r="BS127" s="801"/>
      <c r="BT127" s="799" t="s">
        <v>446</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447</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448</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449</v>
      </c>
      <c r="X128" s="786"/>
      <c r="Y128" s="786"/>
      <c r="Z128" s="787"/>
      <c r="AA128" s="788">
        <v>3004875</v>
      </c>
      <c r="AB128" s="789"/>
      <c r="AC128" s="789"/>
      <c r="AD128" s="789"/>
      <c r="AE128" s="790"/>
      <c r="AF128" s="791">
        <v>2715827</v>
      </c>
      <c r="AG128" s="789"/>
      <c r="AH128" s="789"/>
      <c r="AI128" s="789"/>
      <c r="AJ128" s="790"/>
      <c r="AK128" s="791">
        <v>2921044</v>
      </c>
      <c r="AL128" s="789"/>
      <c r="AM128" s="789"/>
      <c r="AN128" s="789"/>
      <c r="AO128" s="790"/>
      <c r="AP128" s="792"/>
      <c r="AQ128" s="793"/>
      <c r="AR128" s="793"/>
      <c r="AS128" s="793"/>
      <c r="AT128" s="794"/>
      <c r="AU128" s="235"/>
      <c r="AV128" s="235"/>
      <c r="AW128" s="235"/>
      <c r="AX128" s="795" t="s">
        <v>450</v>
      </c>
      <c r="AY128" s="796"/>
      <c r="AZ128" s="796"/>
      <c r="BA128" s="796"/>
      <c r="BB128" s="796"/>
      <c r="BC128" s="796"/>
      <c r="BD128" s="796"/>
      <c r="BE128" s="797"/>
      <c r="BF128" s="774" t="s">
        <v>111</v>
      </c>
      <c r="BG128" s="775"/>
      <c r="BH128" s="775"/>
      <c r="BI128" s="775"/>
      <c r="BJ128" s="775"/>
      <c r="BK128" s="775"/>
      <c r="BL128" s="798"/>
      <c r="BM128" s="774">
        <v>11.25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451</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v>6672</v>
      </c>
      <c r="DR128" s="779"/>
      <c r="DS128" s="779"/>
      <c r="DT128" s="779"/>
      <c r="DU128" s="779"/>
      <c r="DV128" s="780">
        <v>0</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452</v>
      </c>
      <c r="X129" s="765"/>
      <c r="Y129" s="765"/>
      <c r="Z129" s="766"/>
      <c r="AA129" s="767">
        <v>49740727</v>
      </c>
      <c r="AB129" s="768"/>
      <c r="AC129" s="768"/>
      <c r="AD129" s="768"/>
      <c r="AE129" s="769"/>
      <c r="AF129" s="770">
        <v>49910178</v>
      </c>
      <c r="AG129" s="768"/>
      <c r="AH129" s="768"/>
      <c r="AI129" s="768"/>
      <c r="AJ129" s="769"/>
      <c r="AK129" s="770">
        <v>50543174</v>
      </c>
      <c r="AL129" s="768"/>
      <c r="AM129" s="768"/>
      <c r="AN129" s="768"/>
      <c r="AO129" s="769"/>
      <c r="AP129" s="771"/>
      <c r="AQ129" s="772"/>
      <c r="AR129" s="772"/>
      <c r="AS129" s="772"/>
      <c r="AT129" s="773"/>
      <c r="AU129" s="237"/>
      <c r="AV129" s="237"/>
      <c r="AW129" s="237"/>
      <c r="AX129" s="737" t="s">
        <v>453</v>
      </c>
      <c r="AY129" s="738"/>
      <c r="AZ129" s="738"/>
      <c r="BA129" s="738"/>
      <c r="BB129" s="738"/>
      <c r="BC129" s="738"/>
      <c r="BD129" s="738"/>
      <c r="BE129" s="739"/>
      <c r="BF129" s="757" t="s">
        <v>111</v>
      </c>
      <c r="BG129" s="758"/>
      <c r="BH129" s="758"/>
      <c r="BI129" s="758"/>
      <c r="BJ129" s="758"/>
      <c r="BK129" s="758"/>
      <c r="BL129" s="759"/>
      <c r="BM129" s="757">
        <v>16.25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454</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455</v>
      </c>
      <c r="X130" s="765"/>
      <c r="Y130" s="765"/>
      <c r="Z130" s="766"/>
      <c r="AA130" s="767">
        <v>5944086</v>
      </c>
      <c r="AB130" s="768"/>
      <c r="AC130" s="768"/>
      <c r="AD130" s="768"/>
      <c r="AE130" s="769"/>
      <c r="AF130" s="770">
        <v>5427121</v>
      </c>
      <c r="AG130" s="768"/>
      <c r="AH130" s="768"/>
      <c r="AI130" s="768"/>
      <c r="AJ130" s="769"/>
      <c r="AK130" s="770">
        <v>5565963</v>
      </c>
      <c r="AL130" s="768"/>
      <c r="AM130" s="768"/>
      <c r="AN130" s="768"/>
      <c r="AO130" s="769"/>
      <c r="AP130" s="771"/>
      <c r="AQ130" s="772"/>
      <c r="AR130" s="772"/>
      <c r="AS130" s="772"/>
      <c r="AT130" s="773"/>
      <c r="AU130" s="237"/>
      <c r="AV130" s="237"/>
      <c r="AW130" s="237"/>
      <c r="AX130" s="737" t="s">
        <v>456</v>
      </c>
      <c r="AY130" s="738"/>
      <c r="AZ130" s="738"/>
      <c r="BA130" s="738"/>
      <c r="BB130" s="738"/>
      <c r="BC130" s="738"/>
      <c r="BD130" s="738"/>
      <c r="BE130" s="739"/>
      <c r="BF130" s="740">
        <v>-3.4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457</v>
      </c>
      <c r="X131" s="748"/>
      <c r="Y131" s="748"/>
      <c r="Z131" s="749"/>
      <c r="AA131" s="750">
        <v>43796641</v>
      </c>
      <c r="AB131" s="751"/>
      <c r="AC131" s="751"/>
      <c r="AD131" s="751"/>
      <c r="AE131" s="752"/>
      <c r="AF131" s="753">
        <v>44483057</v>
      </c>
      <c r="AG131" s="751"/>
      <c r="AH131" s="751"/>
      <c r="AI131" s="751"/>
      <c r="AJ131" s="752"/>
      <c r="AK131" s="753">
        <v>44977211</v>
      </c>
      <c r="AL131" s="751"/>
      <c r="AM131" s="751"/>
      <c r="AN131" s="751"/>
      <c r="AO131" s="752"/>
      <c r="AP131" s="754"/>
      <c r="AQ131" s="755"/>
      <c r="AR131" s="755"/>
      <c r="AS131" s="755"/>
      <c r="AT131" s="756"/>
      <c r="AU131" s="237"/>
      <c r="AV131" s="237"/>
      <c r="AW131" s="237"/>
      <c r="AX131" s="715" t="s">
        <v>458</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459</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460</v>
      </c>
      <c r="W132" s="728"/>
      <c r="X132" s="728"/>
      <c r="Y132" s="728"/>
      <c r="Z132" s="729"/>
      <c r="AA132" s="730">
        <v>-3.687634401</v>
      </c>
      <c r="AB132" s="731"/>
      <c r="AC132" s="731"/>
      <c r="AD132" s="731"/>
      <c r="AE132" s="732"/>
      <c r="AF132" s="733">
        <v>-3.1442915450000002</v>
      </c>
      <c r="AG132" s="731"/>
      <c r="AH132" s="731"/>
      <c r="AI132" s="731"/>
      <c r="AJ132" s="732"/>
      <c r="AK132" s="733">
        <v>-3.4885213429999999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461</v>
      </c>
      <c r="W133" s="707"/>
      <c r="X133" s="707"/>
      <c r="Y133" s="707"/>
      <c r="Z133" s="708"/>
      <c r="AA133" s="709">
        <v>-2.1</v>
      </c>
      <c r="AB133" s="710"/>
      <c r="AC133" s="710"/>
      <c r="AD133" s="710"/>
      <c r="AE133" s="711"/>
      <c r="AF133" s="709">
        <v>-2.8</v>
      </c>
      <c r="AG133" s="710"/>
      <c r="AH133" s="710"/>
      <c r="AI133" s="710"/>
      <c r="AJ133" s="711"/>
      <c r="AK133" s="709">
        <v>-3.4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I74" sqref="I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election activeCell="V3" sqref="V3"/>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28" t="s">
        <v>464</v>
      </c>
      <c r="L7" s="256"/>
      <c r="M7" s="257" t="s">
        <v>465</v>
      </c>
      <c r="N7" s="258"/>
    </row>
    <row r="8" spans="1:16" x14ac:dyDescent="0.15">
      <c r="A8" s="250"/>
      <c r="B8" s="246"/>
      <c r="C8" s="246"/>
      <c r="D8" s="246"/>
      <c r="E8" s="246"/>
      <c r="F8" s="246"/>
      <c r="G8" s="259"/>
      <c r="H8" s="260"/>
      <c r="I8" s="260"/>
      <c r="J8" s="261"/>
      <c r="K8" s="1129"/>
      <c r="L8" s="262" t="s">
        <v>466</v>
      </c>
      <c r="M8" s="263" t="s">
        <v>467</v>
      </c>
      <c r="N8" s="264" t="s">
        <v>468</v>
      </c>
    </row>
    <row r="9" spans="1:16" x14ac:dyDescent="0.15">
      <c r="A9" s="250"/>
      <c r="B9" s="246"/>
      <c r="C9" s="246"/>
      <c r="D9" s="246"/>
      <c r="E9" s="246"/>
      <c r="F9" s="246"/>
      <c r="G9" s="1142" t="s">
        <v>469</v>
      </c>
      <c r="H9" s="1143"/>
      <c r="I9" s="1143"/>
      <c r="J9" s="1144"/>
      <c r="K9" s="265">
        <v>13481774</v>
      </c>
      <c r="L9" s="266">
        <v>48046</v>
      </c>
      <c r="M9" s="267">
        <v>55816</v>
      </c>
      <c r="N9" s="268">
        <v>-13.9</v>
      </c>
    </row>
    <row r="10" spans="1:16" x14ac:dyDescent="0.15">
      <c r="A10" s="250"/>
      <c r="B10" s="246"/>
      <c r="C10" s="246"/>
      <c r="D10" s="246"/>
      <c r="E10" s="246"/>
      <c r="F10" s="246"/>
      <c r="G10" s="1142" t="s">
        <v>470</v>
      </c>
      <c r="H10" s="1143"/>
      <c r="I10" s="1143"/>
      <c r="J10" s="1144"/>
      <c r="K10" s="269">
        <v>1369188</v>
      </c>
      <c r="L10" s="270">
        <v>4879</v>
      </c>
      <c r="M10" s="271">
        <v>3693</v>
      </c>
      <c r="N10" s="272">
        <v>32.1</v>
      </c>
    </row>
    <row r="11" spans="1:16" ht="13.5" customHeight="1" x14ac:dyDescent="0.15">
      <c r="A11" s="250"/>
      <c r="B11" s="246"/>
      <c r="C11" s="246"/>
      <c r="D11" s="246"/>
      <c r="E11" s="246"/>
      <c r="F11" s="246"/>
      <c r="G11" s="1142" t="s">
        <v>471</v>
      </c>
      <c r="H11" s="1143"/>
      <c r="I11" s="1143"/>
      <c r="J11" s="1144"/>
      <c r="K11" s="269">
        <v>721</v>
      </c>
      <c r="L11" s="270">
        <v>3</v>
      </c>
      <c r="M11" s="271">
        <v>2201</v>
      </c>
      <c r="N11" s="272">
        <v>-99.9</v>
      </c>
    </row>
    <row r="12" spans="1:16" ht="13.5" customHeight="1" x14ac:dyDescent="0.15">
      <c r="A12" s="250"/>
      <c r="B12" s="246"/>
      <c r="C12" s="246"/>
      <c r="D12" s="246"/>
      <c r="E12" s="246"/>
      <c r="F12" s="246"/>
      <c r="G12" s="1142" t="s">
        <v>472</v>
      </c>
      <c r="H12" s="1143"/>
      <c r="I12" s="1143"/>
      <c r="J12" s="1144"/>
      <c r="K12" s="269">
        <v>109703</v>
      </c>
      <c r="L12" s="270">
        <v>391</v>
      </c>
      <c r="M12" s="271">
        <v>1372</v>
      </c>
      <c r="N12" s="272">
        <v>-71.5</v>
      </c>
    </row>
    <row r="13" spans="1:16" ht="13.5" customHeight="1" x14ac:dyDescent="0.15">
      <c r="A13" s="250"/>
      <c r="B13" s="246"/>
      <c r="C13" s="246"/>
      <c r="D13" s="246"/>
      <c r="E13" s="246"/>
      <c r="F13" s="246"/>
      <c r="G13" s="1142" t="s">
        <v>473</v>
      </c>
      <c r="H13" s="1143"/>
      <c r="I13" s="1143"/>
      <c r="J13" s="1144"/>
      <c r="K13" s="269" t="s">
        <v>474</v>
      </c>
      <c r="L13" s="270" t="s">
        <v>474</v>
      </c>
      <c r="M13" s="271">
        <v>67</v>
      </c>
      <c r="N13" s="272" t="s">
        <v>474</v>
      </c>
    </row>
    <row r="14" spans="1:16" ht="13.5" customHeight="1" x14ac:dyDescent="0.15">
      <c r="A14" s="250"/>
      <c r="B14" s="246"/>
      <c r="C14" s="246"/>
      <c r="D14" s="246"/>
      <c r="E14" s="246"/>
      <c r="F14" s="246"/>
      <c r="G14" s="1142" t="s">
        <v>475</v>
      </c>
      <c r="H14" s="1143"/>
      <c r="I14" s="1143"/>
      <c r="J14" s="1144"/>
      <c r="K14" s="269">
        <v>416038</v>
      </c>
      <c r="L14" s="270">
        <v>1483</v>
      </c>
      <c r="M14" s="271">
        <v>1915</v>
      </c>
      <c r="N14" s="272">
        <v>-22.6</v>
      </c>
    </row>
    <row r="15" spans="1:16" ht="13.5" customHeight="1" x14ac:dyDescent="0.15">
      <c r="A15" s="250"/>
      <c r="B15" s="246"/>
      <c r="C15" s="246"/>
      <c r="D15" s="246"/>
      <c r="E15" s="246"/>
      <c r="F15" s="246"/>
      <c r="G15" s="1142" t="s">
        <v>476</v>
      </c>
      <c r="H15" s="1143"/>
      <c r="I15" s="1143"/>
      <c r="J15" s="1144"/>
      <c r="K15" s="269">
        <v>277100</v>
      </c>
      <c r="L15" s="270">
        <v>988</v>
      </c>
      <c r="M15" s="271">
        <v>1099</v>
      </c>
      <c r="N15" s="272">
        <v>-10.1</v>
      </c>
    </row>
    <row r="16" spans="1:16" x14ac:dyDescent="0.15">
      <c r="A16" s="250"/>
      <c r="B16" s="246"/>
      <c r="C16" s="246"/>
      <c r="D16" s="246"/>
      <c r="E16" s="246"/>
      <c r="F16" s="246"/>
      <c r="G16" s="1145" t="s">
        <v>477</v>
      </c>
      <c r="H16" s="1146"/>
      <c r="I16" s="1146"/>
      <c r="J16" s="1147"/>
      <c r="K16" s="270">
        <v>-779452</v>
      </c>
      <c r="L16" s="270">
        <v>-2778</v>
      </c>
      <c r="M16" s="271">
        <v>-4462</v>
      </c>
      <c r="N16" s="272">
        <v>-37.700000000000003</v>
      </c>
    </row>
    <row r="17" spans="1:16" x14ac:dyDescent="0.15">
      <c r="A17" s="250"/>
      <c r="B17" s="246"/>
      <c r="C17" s="246"/>
      <c r="D17" s="246"/>
      <c r="E17" s="246"/>
      <c r="F17" s="246"/>
      <c r="G17" s="1145" t="s">
        <v>169</v>
      </c>
      <c r="H17" s="1146"/>
      <c r="I17" s="1146"/>
      <c r="J17" s="1147"/>
      <c r="K17" s="270">
        <v>14875072</v>
      </c>
      <c r="L17" s="270">
        <v>53011</v>
      </c>
      <c r="M17" s="271">
        <v>61701</v>
      </c>
      <c r="N17" s="272">
        <v>-14.1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39" t="s">
        <v>482</v>
      </c>
      <c r="H21" s="1140"/>
      <c r="I21" s="1140"/>
      <c r="J21" s="1141"/>
      <c r="K21" s="282">
        <v>5.45</v>
      </c>
      <c r="L21" s="283">
        <v>6.17</v>
      </c>
      <c r="M21" s="284">
        <v>-0.72</v>
      </c>
      <c r="N21" s="251"/>
      <c r="O21" s="285"/>
      <c r="P21" s="281"/>
    </row>
    <row r="22" spans="1:16" s="286" customFormat="1" x14ac:dyDescent="0.15">
      <c r="A22" s="281"/>
      <c r="B22" s="251"/>
      <c r="C22" s="251"/>
      <c r="D22" s="251"/>
      <c r="E22" s="251"/>
      <c r="F22" s="251"/>
      <c r="G22" s="1139" t="s">
        <v>483</v>
      </c>
      <c r="H22" s="1140"/>
      <c r="I22" s="1140"/>
      <c r="J22" s="1141"/>
      <c r="K22" s="287">
        <v>98.7</v>
      </c>
      <c r="L22" s="288">
        <v>100.1</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28" t="s">
        <v>464</v>
      </c>
      <c r="L30" s="256"/>
      <c r="M30" s="257" t="s">
        <v>465</v>
      </c>
      <c r="N30" s="258"/>
    </row>
    <row r="31" spans="1:16" x14ac:dyDescent="0.15">
      <c r="A31" s="250"/>
      <c r="B31" s="246"/>
      <c r="C31" s="246"/>
      <c r="D31" s="246"/>
      <c r="E31" s="246"/>
      <c r="F31" s="246"/>
      <c r="G31" s="259"/>
      <c r="H31" s="260"/>
      <c r="I31" s="260"/>
      <c r="J31" s="261"/>
      <c r="K31" s="1129"/>
      <c r="L31" s="262" t="s">
        <v>466</v>
      </c>
      <c r="M31" s="263" t="s">
        <v>467</v>
      </c>
      <c r="N31" s="264" t="s">
        <v>468</v>
      </c>
    </row>
    <row r="32" spans="1:16" ht="27" customHeight="1" x14ac:dyDescent="0.15">
      <c r="A32" s="250"/>
      <c r="B32" s="246"/>
      <c r="C32" s="246"/>
      <c r="D32" s="246"/>
      <c r="E32" s="246"/>
      <c r="F32" s="246"/>
      <c r="G32" s="1130" t="s">
        <v>487</v>
      </c>
      <c r="H32" s="1131"/>
      <c r="I32" s="1131"/>
      <c r="J32" s="1132"/>
      <c r="K32" s="296">
        <v>4826369</v>
      </c>
      <c r="L32" s="296">
        <v>17200</v>
      </c>
      <c r="M32" s="297">
        <v>31774</v>
      </c>
      <c r="N32" s="298">
        <v>-45.9</v>
      </c>
    </row>
    <row r="33" spans="1:16" ht="13.5" customHeight="1" x14ac:dyDescent="0.15">
      <c r="A33" s="250"/>
      <c r="B33" s="246"/>
      <c r="C33" s="246"/>
      <c r="D33" s="246"/>
      <c r="E33" s="246"/>
      <c r="F33" s="246"/>
      <c r="G33" s="1130" t="s">
        <v>488</v>
      </c>
      <c r="H33" s="1131"/>
      <c r="I33" s="1131"/>
      <c r="J33" s="1132"/>
      <c r="K33" s="296" t="s">
        <v>474</v>
      </c>
      <c r="L33" s="296" t="s">
        <v>474</v>
      </c>
      <c r="M33" s="297">
        <v>8</v>
      </c>
      <c r="N33" s="298" t="s">
        <v>474</v>
      </c>
    </row>
    <row r="34" spans="1:16" ht="27" customHeight="1" x14ac:dyDescent="0.15">
      <c r="A34" s="250"/>
      <c r="B34" s="246"/>
      <c r="C34" s="246"/>
      <c r="D34" s="246"/>
      <c r="E34" s="246"/>
      <c r="F34" s="246"/>
      <c r="G34" s="1130" t="s">
        <v>489</v>
      </c>
      <c r="H34" s="1131"/>
      <c r="I34" s="1131"/>
      <c r="J34" s="1132"/>
      <c r="K34" s="296" t="s">
        <v>474</v>
      </c>
      <c r="L34" s="296" t="s">
        <v>474</v>
      </c>
      <c r="M34" s="297">
        <v>51</v>
      </c>
      <c r="N34" s="298" t="s">
        <v>474</v>
      </c>
    </row>
    <row r="35" spans="1:16" ht="27" customHeight="1" x14ac:dyDescent="0.15">
      <c r="A35" s="250"/>
      <c r="B35" s="246"/>
      <c r="C35" s="246"/>
      <c r="D35" s="246"/>
      <c r="E35" s="246"/>
      <c r="F35" s="246"/>
      <c r="G35" s="1130" t="s">
        <v>490</v>
      </c>
      <c r="H35" s="1131"/>
      <c r="I35" s="1131"/>
      <c r="J35" s="1132"/>
      <c r="K35" s="296">
        <v>2013522</v>
      </c>
      <c r="L35" s="296">
        <v>7176</v>
      </c>
      <c r="M35" s="297">
        <v>10918</v>
      </c>
      <c r="N35" s="298">
        <v>-34.299999999999997</v>
      </c>
    </row>
    <row r="36" spans="1:16" ht="27" customHeight="1" x14ac:dyDescent="0.15">
      <c r="A36" s="250"/>
      <c r="B36" s="246"/>
      <c r="C36" s="246"/>
      <c r="D36" s="246"/>
      <c r="E36" s="246"/>
      <c r="F36" s="246"/>
      <c r="G36" s="1130" t="s">
        <v>491</v>
      </c>
      <c r="H36" s="1131"/>
      <c r="I36" s="1131"/>
      <c r="J36" s="1132"/>
      <c r="K36" s="296" t="s">
        <v>474</v>
      </c>
      <c r="L36" s="296" t="s">
        <v>474</v>
      </c>
      <c r="M36" s="297">
        <v>463</v>
      </c>
      <c r="N36" s="298" t="s">
        <v>474</v>
      </c>
    </row>
    <row r="37" spans="1:16" ht="13.5" customHeight="1" x14ac:dyDescent="0.15">
      <c r="A37" s="250"/>
      <c r="B37" s="246"/>
      <c r="C37" s="246"/>
      <c r="D37" s="246"/>
      <c r="E37" s="246"/>
      <c r="F37" s="246"/>
      <c r="G37" s="1130" t="s">
        <v>492</v>
      </c>
      <c r="H37" s="1131"/>
      <c r="I37" s="1131"/>
      <c r="J37" s="1132"/>
      <c r="K37" s="296">
        <v>78077</v>
      </c>
      <c r="L37" s="296">
        <v>278</v>
      </c>
      <c r="M37" s="297">
        <v>976</v>
      </c>
      <c r="N37" s="298">
        <v>-71.5</v>
      </c>
    </row>
    <row r="38" spans="1:16" ht="27" customHeight="1" x14ac:dyDescent="0.15">
      <c r="A38" s="250"/>
      <c r="B38" s="246"/>
      <c r="C38" s="246"/>
      <c r="D38" s="246"/>
      <c r="E38" s="246"/>
      <c r="F38" s="246"/>
      <c r="G38" s="1133" t="s">
        <v>493</v>
      </c>
      <c r="H38" s="1134"/>
      <c r="I38" s="1134"/>
      <c r="J38" s="1135"/>
      <c r="K38" s="299" t="s">
        <v>474</v>
      </c>
      <c r="L38" s="299" t="s">
        <v>474</v>
      </c>
      <c r="M38" s="300">
        <v>2</v>
      </c>
      <c r="N38" s="301" t="s">
        <v>474</v>
      </c>
      <c r="O38" s="295"/>
    </row>
    <row r="39" spans="1:16" x14ac:dyDescent="0.15">
      <c r="A39" s="250"/>
      <c r="B39" s="246"/>
      <c r="C39" s="246"/>
      <c r="D39" s="246"/>
      <c r="E39" s="246"/>
      <c r="F39" s="246"/>
      <c r="G39" s="1133" t="s">
        <v>494</v>
      </c>
      <c r="H39" s="1134"/>
      <c r="I39" s="1134"/>
      <c r="J39" s="1135"/>
      <c r="K39" s="302">
        <v>-2921044</v>
      </c>
      <c r="L39" s="302">
        <v>-10410</v>
      </c>
      <c r="M39" s="303">
        <v>-8001</v>
      </c>
      <c r="N39" s="304">
        <v>30.1</v>
      </c>
      <c r="O39" s="295"/>
    </row>
    <row r="40" spans="1:16" ht="27" customHeight="1" x14ac:dyDescent="0.15">
      <c r="A40" s="250"/>
      <c r="B40" s="246"/>
      <c r="C40" s="246"/>
      <c r="D40" s="246"/>
      <c r="E40" s="246"/>
      <c r="F40" s="246"/>
      <c r="G40" s="1130" t="s">
        <v>495</v>
      </c>
      <c r="H40" s="1131"/>
      <c r="I40" s="1131"/>
      <c r="J40" s="1132"/>
      <c r="K40" s="302">
        <v>-5565963</v>
      </c>
      <c r="L40" s="302">
        <v>-19836</v>
      </c>
      <c r="M40" s="303">
        <v>-27445</v>
      </c>
      <c r="N40" s="304">
        <v>-27.7</v>
      </c>
      <c r="O40" s="295"/>
    </row>
    <row r="41" spans="1:16" x14ac:dyDescent="0.15">
      <c r="A41" s="250"/>
      <c r="B41" s="246"/>
      <c r="C41" s="246"/>
      <c r="D41" s="246"/>
      <c r="E41" s="246"/>
      <c r="F41" s="246"/>
      <c r="G41" s="1136" t="s">
        <v>280</v>
      </c>
      <c r="H41" s="1137"/>
      <c r="I41" s="1137"/>
      <c r="J41" s="1138"/>
      <c r="K41" s="296">
        <v>-1569039</v>
      </c>
      <c r="L41" s="302">
        <v>-5592</v>
      </c>
      <c r="M41" s="303">
        <v>8747</v>
      </c>
      <c r="N41" s="304">
        <v>-163.9</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23" t="s">
        <v>464</v>
      </c>
      <c r="J49" s="1125" t="s">
        <v>499</v>
      </c>
      <c r="K49" s="1126"/>
      <c r="L49" s="1126"/>
      <c r="M49" s="1126"/>
      <c r="N49" s="1127"/>
    </row>
    <row r="50" spans="1:14" x14ac:dyDescent="0.15">
      <c r="A50" s="250"/>
      <c r="B50" s="246"/>
      <c r="C50" s="246"/>
      <c r="D50" s="246"/>
      <c r="E50" s="246"/>
      <c r="F50" s="246"/>
      <c r="G50" s="314"/>
      <c r="H50" s="315"/>
      <c r="I50" s="1124"/>
      <c r="J50" s="316" t="s">
        <v>500</v>
      </c>
      <c r="K50" s="317" t="s">
        <v>501</v>
      </c>
      <c r="L50" s="318" t="s">
        <v>502</v>
      </c>
      <c r="M50" s="319" t="s">
        <v>503</v>
      </c>
      <c r="N50" s="320" t="s">
        <v>504</v>
      </c>
    </row>
    <row r="51" spans="1:14" x14ac:dyDescent="0.15">
      <c r="A51" s="250"/>
      <c r="B51" s="246"/>
      <c r="C51" s="246"/>
      <c r="D51" s="246"/>
      <c r="E51" s="246"/>
      <c r="F51" s="246"/>
      <c r="G51" s="312" t="s">
        <v>505</v>
      </c>
      <c r="H51" s="313"/>
      <c r="I51" s="321">
        <v>10277694</v>
      </c>
      <c r="J51" s="322">
        <v>37149</v>
      </c>
      <c r="K51" s="323">
        <v>-22.3</v>
      </c>
      <c r="L51" s="324">
        <v>39052</v>
      </c>
      <c r="M51" s="325">
        <v>6.2</v>
      </c>
      <c r="N51" s="326">
        <v>-28.5</v>
      </c>
    </row>
    <row r="52" spans="1:14" x14ac:dyDescent="0.15">
      <c r="A52" s="250"/>
      <c r="B52" s="246"/>
      <c r="C52" s="246"/>
      <c r="D52" s="246"/>
      <c r="E52" s="246"/>
      <c r="F52" s="246"/>
      <c r="G52" s="327"/>
      <c r="H52" s="328" t="s">
        <v>506</v>
      </c>
      <c r="I52" s="329">
        <v>6148797</v>
      </c>
      <c r="J52" s="330">
        <v>22225</v>
      </c>
      <c r="K52" s="331">
        <v>-29.1</v>
      </c>
      <c r="L52" s="332">
        <v>21186</v>
      </c>
      <c r="M52" s="333">
        <v>1</v>
      </c>
      <c r="N52" s="334">
        <v>-30.1</v>
      </c>
    </row>
    <row r="53" spans="1:14" x14ac:dyDescent="0.15">
      <c r="A53" s="250"/>
      <c r="B53" s="246"/>
      <c r="C53" s="246"/>
      <c r="D53" s="246"/>
      <c r="E53" s="246"/>
      <c r="F53" s="246"/>
      <c r="G53" s="312" t="s">
        <v>507</v>
      </c>
      <c r="H53" s="313"/>
      <c r="I53" s="321">
        <v>14073452</v>
      </c>
      <c r="J53" s="322">
        <v>50681</v>
      </c>
      <c r="K53" s="323">
        <v>36.4</v>
      </c>
      <c r="L53" s="324">
        <v>41235</v>
      </c>
      <c r="M53" s="325">
        <v>5.6</v>
      </c>
      <c r="N53" s="326">
        <v>30.8</v>
      </c>
    </row>
    <row r="54" spans="1:14" x14ac:dyDescent="0.15">
      <c r="A54" s="250"/>
      <c r="B54" s="246"/>
      <c r="C54" s="246"/>
      <c r="D54" s="246"/>
      <c r="E54" s="246"/>
      <c r="F54" s="246"/>
      <c r="G54" s="327"/>
      <c r="H54" s="328" t="s">
        <v>506</v>
      </c>
      <c r="I54" s="329">
        <v>5866946</v>
      </c>
      <c r="J54" s="330">
        <v>21128</v>
      </c>
      <c r="K54" s="331">
        <v>-4.9000000000000004</v>
      </c>
      <c r="L54" s="332">
        <v>22086</v>
      </c>
      <c r="M54" s="333">
        <v>4.2</v>
      </c>
      <c r="N54" s="334">
        <v>-9.1</v>
      </c>
    </row>
    <row r="55" spans="1:14" x14ac:dyDescent="0.15">
      <c r="A55" s="250"/>
      <c r="B55" s="246"/>
      <c r="C55" s="246"/>
      <c r="D55" s="246"/>
      <c r="E55" s="246"/>
      <c r="F55" s="246"/>
      <c r="G55" s="312" t="s">
        <v>508</v>
      </c>
      <c r="H55" s="313"/>
      <c r="I55" s="321">
        <v>11235052</v>
      </c>
      <c r="J55" s="322">
        <v>40300</v>
      </c>
      <c r="K55" s="323">
        <v>-20.5</v>
      </c>
      <c r="L55" s="324">
        <v>41862</v>
      </c>
      <c r="M55" s="325">
        <v>1.5</v>
      </c>
      <c r="N55" s="326">
        <v>-22</v>
      </c>
    </row>
    <row r="56" spans="1:14" x14ac:dyDescent="0.15">
      <c r="A56" s="250"/>
      <c r="B56" s="246"/>
      <c r="C56" s="246"/>
      <c r="D56" s="246"/>
      <c r="E56" s="246"/>
      <c r="F56" s="246"/>
      <c r="G56" s="327"/>
      <c r="H56" s="328" t="s">
        <v>506</v>
      </c>
      <c r="I56" s="329">
        <v>6524794</v>
      </c>
      <c r="J56" s="330">
        <v>23405</v>
      </c>
      <c r="K56" s="331">
        <v>10.8</v>
      </c>
      <c r="L56" s="332">
        <v>23710</v>
      </c>
      <c r="M56" s="333">
        <v>7.4</v>
      </c>
      <c r="N56" s="334">
        <v>3.4</v>
      </c>
    </row>
    <row r="57" spans="1:14" x14ac:dyDescent="0.15">
      <c r="A57" s="250"/>
      <c r="B57" s="246"/>
      <c r="C57" s="246"/>
      <c r="D57" s="246"/>
      <c r="E57" s="246"/>
      <c r="F57" s="246"/>
      <c r="G57" s="312" t="s">
        <v>509</v>
      </c>
      <c r="H57" s="313"/>
      <c r="I57" s="321">
        <v>8568463</v>
      </c>
      <c r="J57" s="322">
        <v>30668</v>
      </c>
      <c r="K57" s="323">
        <v>-23.9</v>
      </c>
      <c r="L57" s="324">
        <v>43554</v>
      </c>
      <c r="M57" s="325">
        <v>4</v>
      </c>
      <c r="N57" s="326">
        <v>-27.9</v>
      </c>
    </row>
    <row r="58" spans="1:14" x14ac:dyDescent="0.15">
      <c r="A58" s="250"/>
      <c r="B58" s="246"/>
      <c r="C58" s="246"/>
      <c r="D58" s="246"/>
      <c r="E58" s="246"/>
      <c r="F58" s="246"/>
      <c r="G58" s="327"/>
      <c r="H58" s="328" t="s">
        <v>506</v>
      </c>
      <c r="I58" s="329">
        <v>6227084</v>
      </c>
      <c r="J58" s="330">
        <v>22288</v>
      </c>
      <c r="K58" s="331">
        <v>-4.8</v>
      </c>
      <c r="L58" s="332">
        <v>24811</v>
      </c>
      <c r="M58" s="333">
        <v>4.5999999999999996</v>
      </c>
      <c r="N58" s="334">
        <v>-9.4</v>
      </c>
    </row>
    <row r="59" spans="1:14" x14ac:dyDescent="0.15">
      <c r="A59" s="250"/>
      <c r="B59" s="246"/>
      <c r="C59" s="246"/>
      <c r="D59" s="246"/>
      <c r="E59" s="246"/>
      <c r="F59" s="246"/>
      <c r="G59" s="312" t="s">
        <v>510</v>
      </c>
      <c r="H59" s="313"/>
      <c r="I59" s="321">
        <v>6940903</v>
      </c>
      <c r="J59" s="322">
        <v>24736</v>
      </c>
      <c r="K59" s="323">
        <v>-19.3</v>
      </c>
      <c r="L59" s="324">
        <v>42581</v>
      </c>
      <c r="M59" s="325">
        <v>-2.2000000000000002</v>
      </c>
      <c r="N59" s="326">
        <v>-17.100000000000001</v>
      </c>
    </row>
    <row r="60" spans="1:14" x14ac:dyDescent="0.15">
      <c r="A60" s="250"/>
      <c r="B60" s="246"/>
      <c r="C60" s="246"/>
      <c r="D60" s="246"/>
      <c r="E60" s="246"/>
      <c r="F60" s="246"/>
      <c r="G60" s="327"/>
      <c r="H60" s="328" t="s">
        <v>506</v>
      </c>
      <c r="I60" s="335">
        <v>3664276</v>
      </c>
      <c r="J60" s="330">
        <v>13059</v>
      </c>
      <c r="K60" s="331">
        <v>-41.4</v>
      </c>
      <c r="L60" s="332">
        <v>24354</v>
      </c>
      <c r="M60" s="333">
        <v>-1.8</v>
      </c>
      <c r="N60" s="334">
        <v>-39.6</v>
      </c>
    </row>
    <row r="61" spans="1:14" x14ac:dyDescent="0.15">
      <c r="A61" s="250"/>
      <c r="B61" s="246"/>
      <c r="C61" s="246"/>
      <c r="D61" s="246"/>
      <c r="E61" s="246"/>
      <c r="F61" s="246"/>
      <c r="G61" s="312" t="s">
        <v>511</v>
      </c>
      <c r="H61" s="336"/>
      <c r="I61" s="337">
        <v>10219113</v>
      </c>
      <c r="J61" s="338">
        <v>36707</v>
      </c>
      <c r="K61" s="339">
        <v>-9.9</v>
      </c>
      <c r="L61" s="340">
        <v>41657</v>
      </c>
      <c r="M61" s="341">
        <v>3</v>
      </c>
      <c r="N61" s="326">
        <v>-12.9</v>
      </c>
    </row>
    <row r="62" spans="1:14" x14ac:dyDescent="0.15">
      <c r="A62" s="250"/>
      <c r="B62" s="246"/>
      <c r="C62" s="246"/>
      <c r="D62" s="246"/>
      <c r="E62" s="246"/>
      <c r="F62" s="246"/>
      <c r="G62" s="327"/>
      <c r="H62" s="328" t="s">
        <v>506</v>
      </c>
      <c r="I62" s="329">
        <v>5686379</v>
      </c>
      <c r="J62" s="330">
        <v>20421</v>
      </c>
      <c r="K62" s="331">
        <v>-13.9</v>
      </c>
      <c r="L62" s="332">
        <v>23229</v>
      </c>
      <c r="M62" s="333">
        <v>3.1</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48" t="s">
        <v>3</v>
      </c>
      <c r="D47" s="1148"/>
      <c r="E47" s="1149"/>
      <c r="F47" s="11">
        <v>11</v>
      </c>
      <c r="G47" s="12">
        <v>11.65</v>
      </c>
      <c r="H47" s="12">
        <v>12.64</v>
      </c>
      <c r="I47" s="12">
        <v>14.45</v>
      </c>
      <c r="J47" s="13">
        <v>15.18</v>
      </c>
    </row>
    <row r="48" spans="2:10" ht="57.75" customHeight="1" x14ac:dyDescent="0.15">
      <c r="B48" s="14"/>
      <c r="C48" s="1150" t="s">
        <v>4</v>
      </c>
      <c r="D48" s="1150"/>
      <c r="E48" s="1151"/>
      <c r="F48" s="15">
        <v>1.67</v>
      </c>
      <c r="G48" s="16">
        <v>1.9</v>
      </c>
      <c r="H48" s="16">
        <v>1.72</v>
      </c>
      <c r="I48" s="16">
        <v>1.83</v>
      </c>
      <c r="J48" s="17">
        <v>1.8</v>
      </c>
    </row>
    <row r="49" spans="2:10" ht="57.75" customHeight="1" thickBot="1" x14ac:dyDescent="0.2">
      <c r="B49" s="18"/>
      <c r="C49" s="1152" t="s">
        <v>5</v>
      </c>
      <c r="D49" s="1152"/>
      <c r="E49" s="1153"/>
      <c r="F49" s="19">
        <v>0.17</v>
      </c>
      <c r="G49" s="20">
        <v>0.26</v>
      </c>
      <c r="H49" s="20" t="s">
        <v>518</v>
      </c>
      <c r="I49" s="20">
        <v>1.1200000000000001</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2018-03-06T04:54:42Z</cp:lastPrinted>
  <dcterms:created xsi:type="dcterms:W3CDTF">2018-01-24T05:30:46Z</dcterms:created>
  <dcterms:modified xsi:type="dcterms:W3CDTF">2019-03-28T09:58:09Z</dcterms:modified>
  <cp:category/>
</cp:coreProperties>
</file>